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5511\OneDrive - medline.com\TVBL\"/>
    </mc:Choice>
  </mc:AlternateContent>
  <bookViews>
    <workbookView xWindow="0" yWindow="0" windowWidth="23040" windowHeight="8616"/>
  </bookViews>
  <sheets>
    <sheet name="Input" sheetId="1" r:id="rId1"/>
    <sheet name="Printable Line-up" sheetId="2" r:id="rId2"/>
    <sheet name="Graphical" sheetId="3" r:id="rId3"/>
  </sheets>
  <calcPr calcId="162913"/>
</workbook>
</file>

<file path=xl/calcChain.xml><?xml version="1.0" encoding="utf-8"?>
<calcChain xmlns="http://schemas.openxmlformats.org/spreadsheetml/2006/main">
  <c r="I1" i="3" l="1"/>
  <c r="A1" i="3"/>
  <c r="H19" i="2"/>
  <c r="G19" i="2"/>
  <c r="F19" i="2"/>
  <c r="E19" i="2"/>
  <c r="D19" i="2"/>
  <c r="C19" i="2"/>
  <c r="A19" i="2"/>
  <c r="H18" i="2"/>
  <c r="G18" i="2"/>
  <c r="F18" i="2"/>
  <c r="E18" i="2"/>
  <c r="D18" i="2"/>
  <c r="C18" i="2"/>
  <c r="A18" i="2"/>
  <c r="H17" i="2"/>
  <c r="G17" i="2"/>
  <c r="F17" i="2"/>
  <c r="E17" i="2"/>
  <c r="D17" i="2"/>
  <c r="C17" i="2"/>
  <c r="B17" i="2"/>
  <c r="I45" i="3" s="1"/>
  <c r="A17" i="2"/>
  <c r="H16" i="2"/>
  <c r="G16" i="2"/>
  <c r="F16" i="2"/>
  <c r="E16" i="2"/>
  <c r="D16" i="2"/>
  <c r="C16" i="2"/>
  <c r="B16" i="2"/>
  <c r="I44" i="3" s="1"/>
  <c r="A16" i="2"/>
  <c r="H15" i="2"/>
  <c r="G15" i="2"/>
  <c r="F15" i="2"/>
  <c r="E15" i="2"/>
  <c r="D15" i="2"/>
  <c r="C15" i="2"/>
  <c r="A15" i="2"/>
  <c r="H14" i="2"/>
  <c r="G14" i="2"/>
  <c r="F14" i="2"/>
  <c r="E14" i="2"/>
  <c r="D14" i="2"/>
  <c r="C14" i="2"/>
  <c r="A14" i="2"/>
  <c r="H13" i="2"/>
  <c r="G13" i="2"/>
  <c r="F13" i="2"/>
  <c r="E13" i="2"/>
  <c r="D13" i="2"/>
  <c r="C13" i="2"/>
  <c r="B13" i="2"/>
  <c r="I41" i="3" s="1"/>
  <c r="A13" i="2"/>
  <c r="H12" i="2"/>
  <c r="G12" i="2"/>
  <c r="F12" i="2"/>
  <c r="E12" i="2"/>
  <c r="D12" i="2"/>
  <c r="C12" i="2"/>
  <c r="B12" i="2"/>
  <c r="I40" i="3" s="1"/>
  <c r="A12" i="2"/>
  <c r="H11" i="2"/>
  <c r="G11" i="2"/>
  <c r="F11" i="2"/>
  <c r="E11" i="2"/>
  <c r="D11" i="2"/>
  <c r="C11" i="2"/>
  <c r="B11" i="2"/>
  <c r="I39" i="3" s="1"/>
  <c r="A11" i="2"/>
  <c r="H10" i="2"/>
  <c r="G10" i="2"/>
  <c r="F10" i="2"/>
  <c r="E10" i="2"/>
  <c r="D10" i="2"/>
  <c r="C10" i="2"/>
  <c r="A10" i="2"/>
  <c r="H9" i="2"/>
  <c r="G9" i="2"/>
  <c r="F9" i="2"/>
  <c r="E9" i="2"/>
  <c r="D9" i="2"/>
  <c r="C9" i="2"/>
  <c r="B9" i="2"/>
  <c r="I37" i="3" s="1"/>
  <c r="A9" i="2"/>
  <c r="H8" i="2"/>
  <c r="G8" i="2"/>
  <c r="F8" i="2"/>
  <c r="E8" i="2"/>
  <c r="D8" i="2"/>
  <c r="C8" i="2"/>
  <c r="B8" i="2"/>
  <c r="I36" i="3" s="1"/>
  <c r="A8" i="2"/>
  <c r="H7" i="2"/>
  <c r="G7" i="2"/>
  <c r="F7" i="2"/>
  <c r="E7" i="2"/>
  <c r="D7" i="2"/>
  <c r="C7" i="2"/>
  <c r="A7" i="2"/>
  <c r="G4" i="2"/>
  <c r="B4" i="2"/>
  <c r="G3" i="2"/>
  <c r="B3" i="2"/>
  <c r="I1" i="2"/>
  <c r="A1" i="2"/>
  <c r="I46" i="1"/>
  <c r="G46" i="1"/>
  <c r="E46" i="1"/>
  <c r="C46" i="1"/>
  <c r="I45" i="1"/>
  <c r="H45" i="1"/>
  <c r="F45" i="1"/>
  <c r="E45" i="1"/>
  <c r="D45" i="1"/>
  <c r="C45" i="1"/>
  <c r="G45" i="1" s="1"/>
  <c r="I44" i="1"/>
  <c r="G44" i="1"/>
  <c r="E44" i="1"/>
  <c r="D44" i="1"/>
  <c r="C44" i="1"/>
  <c r="F44" i="1" s="1"/>
  <c r="C43" i="1"/>
  <c r="C42" i="1"/>
  <c r="I41" i="1"/>
  <c r="H41" i="1"/>
  <c r="F41" i="1"/>
  <c r="E41" i="1"/>
  <c r="D41" i="1"/>
  <c r="C41" i="1"/>
  <c r="G41" i="1" s="1"/>
  <c r="I40" i="1"/>
  <c r="H40" i="1"/>
  <c r="D40" i="1"/>
  <c r="C40" i="1"/>
  <c r="F39" i="1"/>
  <c r="D39" i="1"/>
  <c r="C39" i="1"/>
  <c r="G39" i="1" s="1"/>
  <c r="G38" i="1"/>
  <c r="F38" i="1"/>
  <c r="E38" i="1"/>
  <c r="C38" i="1"/>
  <c r="I37" i="1"/>
  <c r="H37" i="1"/>
  <c r="F37" i="1"/>
  <c r="E37" i="1"/>
  <c r="D37" i="1"/>
  <c r="C37" i="1"/>
  <c r="G37" i="1" s="1"/>
  <c r="I33" i="1"/>
  <c r="J11" i="3" s="1"/>
  <c r="I32" i="1"/>
  <c r="G9" i="3" s="1"/>
  <c r="G31" i="1"/>
  <c r="E7" i="3" s="1"/>
  <c r="F30" i="1"/>
  <c r="B8" i="3" s="1"/>
  <c r="E30" i="1"/>
  <c r="B7" i="3" s="1"/>
  <c r="E29" i="1"/>
  <c r="B25" i="3" s="1"/>
  <c r="G27" i="1"/>
  <c r="H16" i="3" s="1"/>
  <c r="F26" i="1"/>
  <c r="J26" i="3" s="1"/>
  <c r="E26" i="1"/>
  <c r="J25" i="3" s="1"/>
  <c r="I25" i="1"/>
  <c r="F46" i="3" s="1"/>
  <c r="E25" i="1"/>
  <c r="F42" i="3" s="1"/>
  <c r="I24" i="1"/>
  <c r="C40" i="3" s="1"/>
  <c r="G24" i="1"/>
  <c r="C38" i="3" s="1"/>
  <c r="V23" i="1"/>
  <c r="U23" i="1"/>
  <c r="Q23" i="1"/>
  <c r="P23" i="1"/>
  <c r="AA20" i="1"/>
  <c r="Z20" i="1"/>
  <c r="Y20" i="1"/>
  <c r="X20" i="1"/>
  <c r="W20" i="1"/>
  <c r="V20" i="1"/>
  <c r="T20" i="1"/>
  <c r="S20" i="1"/>
  <c r="R20" i="1"/>
  <c r="Q20" i="1"/>
  <c r="P20" i="1"/>
  <c r="O20" i="1"/>
  <c r="M20" i="1"/>
  <c r="B19" i="2" s="1"/>
  <c r="I47" i="3" s="1"/>
  <c r="L20" i="1"/>
  <c r="K20" i="1"/>
  <c r="J20" i="1"/>
  <c r="AA19" i="1"/>
  <c r="Z19" i="1"/>
  <c r="Y19" i="1"/>
  <c r="X19" i="1"/>
  <c r="W19" i="1"/>
  <c r="V19" i="1"/>
  <c r="M19" i="1"/>
  <c r="L19" i="1"/>
  <c r="AA18" i="1"/>
  <c r="Z18" i="1"/>
  <c r="Y18" i="1"/>
  <c r="X18" i="1"/>
  <c r="W18" i="1"/>
  <c r="V18" i="1"/>
  <c r="M18" i="1"/>
  <c r="H29" i="1" s="1"/>
  <c r="B28" i="3" s="1"/>
  <c r="L18" i="1"/>
  <c r="AA17" i="1"/>
  <c r="Z17" i="1"/>
  <c r="Y17" i="1"/>
  <c r="X17" i="1"/>
  <c r="W17" i="1"/>
  <c r="V17" i="1"/>
  <c r="M17" i="1"/>
  <c r="L17" i="1"/>
  <c r="AA16" i="1"/>
  <c r="Z16" i="1"/>
  <c r="Y16" i="1"/>
  <c r="X16" i="1"/>
  <c r="W16" i="1"/>
  <c r="V16" i="1"/>
  <c r="M16" i="1"/>
  <c r="L16" i="1"/>
  <c r="AA15" i="1"/>
  <c r="Z15" i="1"/>
  <c r="Y15" i="1"/>
  <c r="X15" i="1"/>
  <c r="W15" i="1"/>
  <c r="V15" i="1"/>
  <c r="M15" i="1"/>
  <c r="B14" i="2" s="1"/>
  <c r="I42" i="3" s="1"/>
  <c r="L15" i="1"/>
  <c r="AA14" i="1"/>
  <c r="Z14" i="1"/>
  <c r="Y14" i="1"/>
  <c r="X14" i="1"/>
  <c r="W14" i="1"/>
  <c r="V14" i="1"/>
  <c r="M14" i="1"/>
  <c r="I31" i="1" s="1"/>
  <c r="E9" i="3" s="1"/>
  <c r="L14" i="1"/>
  <c r="AA13" i="1"/>
  <c r="Z13" i="1"/>
  <c r="Y13" i="1"/>
  <c r="X13" i="1"/>
  <c r="W13" i="1"/>
  <c r="V13" i="1"/>
  <c r="M13" i="1"/>
  <c r="L13" i="1"/>
  <c r="AA12" i="1"/>
  <c r="Z12" i="1"/>
  <c r="Y12" i="1"/>
  <c r="X12" i="1"/>
  <c r="W12" i="1"/>
  <c r="V12" i="1"/>
  <c r="M12" i="1"/>
  <c r="L12" i="1"/>
  <c r="AA11" i="1"/>
  <c r="Z11" i="1"/>
  <c r="Y11" i="1"/>
  <c r="X11" i="1"/>
  <c r="W11" i="1"/>
  <c r="V11" i="1"/>
  <c r="M11" i="1"/>
  <c r="B10" i="2" s="1"/>
  <c r="I38" i="3" s="1"/>
  <c r="L11" i="1"/>
  <c r="AA10" i="1"/>
  <c r="Z10" i="1"/>
  <c r="Y10" i="1"/>
  <c r="X10" i="1"/>
  <c r="W10" i="1"/>
  <c r="V10" i="1"/>
  <c r="M10" i="1"/>
  <c r="D32" i="1" s="1"/>
  <c r="G4" i="3" s="1"/>
  <c r="L10" i="1"/>
  <c r="AA9" i="1"/>
  <c r="Z9" i="1"/>
  <c r="Y9" i="1"/>
  <c r="X9" i="1"/>
  <c r="W9" i="1"/>
  <c r="V9" i="1"/>
  <c r="M9" i="1"/>
  <c r="D28" i="1" s="1"/>
  <c r="D13" i="3" s="1"/>
  <c r="L9" i="1"/>
  <c r="AA8" i="1"/>
  <c r="Z8" i="1"/>
  <c r="Z5" i="1" s="1"/>
  <c r="Y8" i="1"/>
  <c r="X8" i="1"/>
  <c r="W8" i="1"/>
  <c r="W5" i="1" s="1"/>
  <c r="P17" i="1" s="1"/>
  <c r="V8" i="1"/>
  <c r="M8" i="1"/>
  <c r="L8" i="1"/>
  <c r="V5" i="1"/>
  <c r="O14" i="1" s="1"/>
  <c r="N5" i="1"/>
  <c r="P12" i="1" l="1"/>
  <c r="S18" i="1"/>
  <c r="S10" i="1"/>
  <c r="S13" i="1"/>
  <c r="S14" i="1"/>
  <c r="S17" i="1"/>
  <c r="S9" i="1"/>
  <c r="Y5" i="1"/>
  <c r="R8" i="1" s="1"/>
  <c r="S11" i="1"/>
  <c r="S19" i="1"/>
  <c r="I43" i="1"/>
  <c r="E43" i="1"/>
  <c r="F43" i="1"/>
  <c r="D43" i="1"/>
  <c r="H32" i="1"/>
  <c r="G8" i="3" s="1"/>
  <c r="D27" i="1"/>
  <c r="E27" i="1"/>
  <c r="H14" i="3" s="1"/>
  <c r="F24" i="1"/>
  <c r="C37" i="3" s="1"/>
  <c r="O23" i="1"/>
  <c r="P10" i="1"/>
  <c r="D29" i="1"/>
  <c r="H26" i="1"/>
  <c r="J28" i="3" s="1"/>
  <c r="G33" i="1"/>
  <c r="J9" i="3" s="1"/>
  <c r="F33" i="1"/>
  <c r="J8" i="3" s="1"/>
  <c r="W23" i="1"/>
  <c r="O18" i="1"/>
  <c r="P19" i="1"/>
  <c r="B7" i="2"/>
  <c r="I35" i="3" s="1"/>
  <c r="B15" i="2"/>
  <c r="I43" i="3" s="1"/>
  <c r="X5" i="1"/>
  <c r="Q9" i="1" s="1"/>
  <c r="O11" i="1"/>
  <c r="O13" i="1"/>
  <c r="O19" i="1"/>
  <c r="G32" i="1"/>
  <c r="G7" i="3" s="1"/>
  <c r="O8" i="1"/>
  <c r="O10" i="1"/>
  <c r="P11" i="1"/>
  <c r="S16" i="1"/>
  <c r="P18" i="1"/>
  <c r="H42" i="1"/>
  <c r="D42" i="1"/>
  <c r="G42" i="1"/>
  <c r="F42" i="1"/>
  <c r="O15" i="1"/>
  <c r="P16" i="1"/>
  <c r="E42" i="1"/>
  <c r="H43" i="1"/>
  <c r="H31" i="1"/>
  <c r="E8" i="3" s="1"/>
  <c r="D25" i="1"/>
  <c r="F41" i="3" s="1"/>
  <c r="E32" i="1"/>
  <c r="I27" i="1"/>
  <c r="H18" i="3" s="1"/>
  <c r="F25" i="1"/>
  <c r="F43" i="3" s="1"/>
  <c r="R23" i="1"/>
  <c r="D33" i="1"/>
  <c r="J6" i="3" s="1"/>
  <c r="H24" i="1"/>
  <c r="C39" i="3" s="1"/>
  <c r="B18" i="2"/>
  <c r="I46" i="3" s="1"/>
  <c r="F31" i="1"/>
  <c r="E6" i="3" s="1"/>
  <c r="S8" i="1"/>
  <c r="P13" i="1"/>
  <c r="O16" i="1"/>
  <c r="G43" i="1"/>
  <c r="P8" i="1"/>
  <c r="O9" i="1"/>
  <c r="Q13" i="1"/>
  <c r="H33" i="1"/>
  <c r="J10" i="3" s="1"/>
  <c r="D30" i="1"/>
  <c r="B6" i="3" s="1"/>
  <c r="S15" i="1"/>
  <c r="O17" i="1"/>
  <c r="Q18" i="1"/>
  <c r="N20" i="1"/>
  <c r="Z23" i="1"/>
  <c r="F27" i="1"/>
  <c r="H15" i="3" s="1"/>
  <c r="G28" i="1"/>
  <c r="D16" i="3" s="1"/>
  <c r="I29" i="1"/>
  <c r="B29" i="3" s="1"/>
  <c r="AA5" i="1"/>
  <c r="T11" i="1" s="1"/>
  <c r="P9" i="1"/>
  <c r="D26" i="1"/>
  <c r="J24" i="3" s="1"/>
  <c r="H25" i="1"/>
  <c r="F45" i="3" s="1"/>
  <c r="F32" i="1"/>
  <c r="G6" i="3" s="1"/>
  <c r="I30" i="1"/>
  <c r="B11" i="3" s="1"/>
  <c r="S23" i="1"/>
  <c r="O12" i="1"/>
  <c r="S12" i="1"/>
  <c r="P14" i="1"/>
  <c r="T14" i="1"/>
  <c r="P15" i="1"/>
  <c r="AA23" i="1"/>
  <c r="I28" i="1"/>
  <c r="D18" i="3" s="1"/>
  <c r="E33" i="1"/>
  <c r="J7" i="3" s="1"/>
  <c r="F40" i="1"/>
  <c r="G40" i="1"/>
  <c r="E40" i="1"/>
  <c r="I42" i="1"/>
  <c r="D31" i="1"/>
  <c r="E4" i="3" s="1"/>
  <c r="H28" i="1"/>
  <c r="D17" i="3" s="1"/>
  <c r="T23" i="1"/>
  <c r="H30" i="1"/>
  <c r="B10" i="3" s="1"/>
  <c r="X23" i="1"/>
  <c r="E24" i="1"/>
  <c r="C36" i="3" s="1"/>
  <c r="G26" i="1"/>
  <c r="J27" i="3" s="1"/>
  <c r="E28" i="1"/>
  <c r="F29" i="1"/>
  <c r="B26" i="3" s="1"/>
  <c r="G30" i="1"/>
  <c r="B9" i="3" s="1"/>
  <c r="H38" i="1"/>
  <c r="D38" i="1"/>
  <c r="I38" i="1"/>
  <c r="H44" i="1"/>
  <c r="F46" i="1"/>
  <c r="H46" i="1"/>
  <c r="D46" i="1"/>
  <c r="H27" i="1"/>
  <c r="H17" i="3" s="1"/>
  <c r="D24" i="1"/>
  <c r="Y23" i="1"/>
  <c r="G25" i="1"/>
  <c r="F44" i="3" s="1"/>
  <c r="I26" i="1"/>
  <c r="J29" i="3" s="1"/>
  <c r="F28" i="1"/>
  <c r="D15" i="3" s="1"/>
  <c r="G29" i="1"/>
  <c r="B27" i="3" s="1"/>
  <c r="E31" i="1"/>
  <c r="E5" i="3" s="1"/>
  <c r="I39" i="1"/>
  <c r="E39" i="1"/>
  <c r="H39" i="1"/>
  <c r="Q10" i="1" l="1"/>
  <c r="Q17" i="1"/>
  <c r="R17" i="1"/>
  <c r="Q29" i="1"/>
  <c r="R13" i="1"/>
  <c r="K15" i="1"/>
  <c r="U25" i="1"/>
  <c r="Q31" i="1"/>
  <c r="P32" i="1"/>
  <c r="R12" i="1"/>
  <c r="R16" i="1"/>
  <c r="R9" i="1"/>
  <c r="N9" i="1" s="1"/>
  <c r="V27" i="1"/>
  <c r="C35" i="3"/>
  <c r="J17" i="1"/>
  <c r="J13" i="1"/>
  <c r="J9" i="1"/>
  <c r="Q24" i="1"/>
  <c r="J15" i="1"/>
  <c r="J14" i="1"/>
  <c r="V24" i="1"/>
  <c r="J18" i="1"/>
  <c r="J10" i="1"/>
  <c r="T33" i="1"/>
  <c r="T32" i="1"/>
  <c r="T31" i="1"/>
  <c r="T30" i="1"/>
  <c r="T29" i="1"/>
  <c r="T28" i="1"/>
  <c r="T27" i="1"/>
  <c r="T26" i="1"/>
  <c r="T25" i="1"/>
  <c r="T24" i="1"/>
  <c r="P24" i="1"/>
  <c r="N17" i="1"/>
  <c r="Q26" i="1"/>
  <c r="Q33" i="1"/>
  <c r="J12" i="1"/>
  <c r="T13" i="1"/>
  <c r="N13" i="1" s="1"/>
  <c r="T12" i="1"/>
  <c r="T17" i="1"/>
  <c r="T9" i="1"/>
  <c r="T8" i="1"/>
  <c r="T16" i="1"/>
  <c r="U27" i="1"/>
  <c r="P25" i="1"/>
  <c r="P29" i="1"/>
  <c r="P33" i="1"/>
  <c r="V30" i="1"/>
  <c r="T18" i="1"/>
  <c r="T10" i="1"/>
  <c r="K19" i="1"/>
  <c r="K11" i="1"/>
  <c r="G5" i="3"/>
  <c r="V32" i="1"/>
  <c r="Q32" i="1"/>
  <c r="T19" i="1"/>
  <c r="U29" i="1"/>
  <c r="U32" i="1"/>
  <c r="K16" i="1"/>
  <c r="O32" i="1"/>
  <c r="O28" i="1"/>
  <c r="O24" i="1"/>
  <c r="O33" i="1"/>
  <c r="O29" i="1"/>
  <c r="O25" i="1"/>
  <c r="O30" i="1"/>
  <c r="O31" i="1"/>
  <c r="O27" i="1"/>
  <c r="O26" i="1"/>
  <c r="J19" i="1"/>
  <c r="V26" i="1"/>
  <c r="K8" i="1"/>
  <c r="X33" i="1"/>
  <c r="X32" i="1"/>
  <c r="X31" i="1"/>
  <c r="X30" i="1"/>
  <c r="X29" i="1"/>
  <c r="X28" i="1"/>
  <c r="X27" i="1"/>
  <c r="X26" i="1"/>
  <c r="X25" i="1"/>
  <c r="X24" i="1"/>
  <c r="Q30" i="1"/>
  <c r="T15" i="1"/>
  <c r="K12" i="1"/>
  <c r="P26" i="1"/>
  <c r="P30" i="1"/>
  <c r="V25" i="1"/>
  <c r="R30" i="1"/>
  <c r="R26" i="1"/>
  <c r="R31" i="1"/>
  <c r="R27" i="1"/>
  <c r="R32" i="1"/>
  <c r="R24" i="1"/>
  <c r="R25" i="1"/>
  <c r="R28" i="1"/>
  <c r="R33" i="1"/>
  <c r="R29" i="1"/>
  <c r="U33" i="1"/>
  <c r="J16" i="1"/>
  <c r="R19" i="1"/>
  <c r="R11" i="1"/>
  <c r="R10" i="1"/>
  <c r="R15" i="1"/>
  <c r="R18" i="1"/>
  <c r="N18" i="1" s="1"/>
  <c r="R14" i="1"/>
  <c r="AA33" i="1"/>
  <c r="AA29" i="1"/>
  <c r="AA25" i="1"/>
  <c r="AA30" i="1"/>
  <c r="AA26" i="1"/>
  <c r="AA31" i="1"/>
  <c r="AA24" i="1"/>
  <c r="AA28" i="1"/>
  <c r="AA32" i="1"/>
  <c r="AA27" i="1"/>
  <c r="P28" i="1"/>
  <c r="V33" i="1"/>
  <c r="U28" i="1"/>
  <c r="B24" i="3"/>
  <c r="K17" i="1"/>
  <c r="K14" i="1"/>
  <c r="K9" i="1"/>
  <c r="K18" i="1"/>
  <c r="K13" i="1"/>
  <c r="K10" i="1"/>
  <c r="Q27" i="1"/>
  <c r="H13" i="3"/>
  <c r="Y31" i="1"/>
  <c r="Y27" i="1"/>
  <c r="Y32" i="1"/>
  <c r="Y28" i="1"/>
  <c r="Y24" i="1"/>
  <c r="Y29" i="1"/>
  <c r="Y30" i="1"/>
  <c r="Y33" i="1"/>
  <c r="Y26" i="1"/>
  <c r="Y25" i="1"/>
  <c r="D14" i="3"/>
  <c r="Q28" i="1"/>
  <c r="U26" i="1"/>
  <c r="Q25" i="1"/>
  <c r="S31" i="1"/>
  <c r="S27" i="1"/>
  <c r="S32" i="1"/>
  <c r="S28" i="1"/>
  <c r="S24" i="1"/>
  <c r="S33" i="1"/>
  <c r="S25" i="1"/>
  <c r="S26" i="1"/>
  <c r="S29" i="1"/>
  <c r="S30" i="1"/>
  <c r="V28" i="1"/>
  <c r="Z32" i="1"/>
  <c r="Z28" i="1"/>
  <c r="Z24" i="1"/>
  <c r="Z33" i="1"/>
  <c r="Z29" i="1"/>
  <c r="Z25" i="1"/>
  <c r="Z30" i="1"/>
  <c r="Z31" i="1"/>
  <c r="Z27" i="1"/>
  <c r="Z26" i="1"/>
  <c r="P27" i="1"/>
  <c r="P31" i="1"/>
  <c r="J11" i="1"/>
  <c r="U30" i="1"/>
  <c r="V29" i="1"/>
  <c r="U31" i="1"/>
  <c r="U24" i="1"/>
  <c r="Q16" i="1"/>
  <c r="Q8" i="1"/>
  <c r="Q19" i="1"/>
  <c r="N19" i="1" s="1"/>
  <c r="Q12" i="1"/>
  <c r="Q15" i="1"/>
  <c r="N15" i="1" s="1"/>
  <c r="Q11" i="1"/>
  <c r="W30" i="1"/>
  <c r="W26" i="1"/>
  <c r="W31" i="1"/>
  <c r="W27" i="1"/>
  <c r="W28" i="1"/>
  <c r="W29" i="1"/>
  <c r="W32" i="1"/>
  <c r="W24" i="1"/>
  <c r="W33" i="1"/>
  <c r="W25" i="1"/>
  <c r="J8" i="1"/>
  <c r="Q14" i="1"/>
  <c r="V31" i="1"/>
  <c r="N16" i="1" l="1"/>
  <c r="N12" i="1"/>
  <c r="N14" i="1"/>
  <c r="N11" i="1"/>
  <c r="N8" i="1"/>
  <c r="N10" i="1"/>
  <c r="K27" i="1"/>
  <c r="K29" i="1"/>
  <c r="K32" i="1"/>
  <c r="K26" i="1"/>
  <c r="K25" i="1"/>
  <c r="K28" i="1"/>
  <c r="K31" i="1"/>
  <c r="K33" i="1"/>
  <c r="K30" i="1"/>
  <c r="K24" i="1"/>
</calcChain>
</file>

<file path=xl/sharedStrings.xml><?xml version="1.0" encoding="utf-8"?>
<sst xmlns="http://schemas.openxmlformats.org/spreadsheetml/2006/main" count="112" uniqueCount="93">
  <si>
    <t>PLAYER LINE-UP WORKSHEET</t>
  </si>
  <si>
    <t>Home:</t>
  </si>
  <si>
    <t>Team Number - Team Sponsor &amp; Name</t>
  </si>
  <si>
    <t>Players in Field:</t>
  </si>
  <si>
    <t>TEAM NAME</t>
  </si>
  <si>
    <t>Coach name</t>
  </si>
  <si>
    <t>Game Date:</t>
  </si>
  <si>
    <t>Away:</t>
  </si>
  <si>
    <t>Minimum</t>
  </si>
  <si>
    <t>Max Sit</t>
  </si>
  <si>
    <t>Instructions</t>
  </si>
  <si>
    <t>Batting</t>
  </si>
  <si>
    <t>Jersey</t>
  </si>
  <si>
    <t>Inning</t>
  </si>
  <si>
    <t># of Innings</t>
  </si>
  <si>
    <t/>
  </si>
  <si>
    <t>Enter Team Name in cell A2</t>
  </si>
  <si>
    <t>Order</t>
  </si>
  <si>
    <t>Number</t>
  </si>
  <si>
    <t>Player Name</t>
  </si>
  <si>
    <t>Infield</t>
  </si>
  <si>
    <t>Outfield</t>
  </si>
  <si>
    <t>Sit</t>
  </si>
  <si>
    <t>Balance</t>
  </si>
  <si>
    <t>Enter Game Date in C4</t>
  </si>
  <si>
    <t>Player 1</t>
  </si>
  <si>
    <t>Shortstop</t>
  </si>
  <si>
    <t>Pitcher</t>
  </si>
  <si>
    <t>3rd Base</t>
  </si>
  <si>
    <t>Rt Center</t>
  </si>
  <si>
    <t>Catcher</t>
  </si>
  <si>
    <t>Enter Home and Away Team &amp; Coach Info</t>
  </si>
  <si>
    <t>Player 2</t>
  </si>
  <si>
    <t>Lft Field</t>
  </si>
  <si>
    <t>2nd Base</t>
  </si>
  <si>
    <t>Rt Field</t>
  </si>
  <si>
    <t>Enter Batting Lineup n top Box</t>
  </si>
  <si>
    <t>Player 3</t>
  </si>
  <si>
    <t>1st Base</t>
  </si>
  <si>
    <t xml:space="preserve">  Jersey Numbers in Col B</t>
  </si>
  <si>
    <t>Player 4</t>
  </si>
  <si>
    <t>Lft Center</t>
  </si>
  <si>
    <t xml:space="preserve">  Players First and Last Names in Col C</t>
  </si>
  <si>
    <t>Player 5</t>
  </si>
  <si>
    <t xml:space="preserve">  Put a space in the jersey number field for</t>
  </si>
  <si>
    <t>Player 6</t>
  </si>
  <si>
    <t xml:space="preserve">    unused spots in the batting order and names</t>
  </si>
  <si>
    <t>Player 7</t>
  </si>
  <si>
    <t xml:space="preserve">   (do not just delete)</t>
  </si>
  <si>
    <t>Player 8</t>
  </si>
  <si>
    <t>Fill out the fielding line-up for each inning.</t>
  </si>
  <si>
    <t>Player 9</t>
  </si>
  <si>
    <t>Modify Fielding positions until errors are corrected</t>
  </si>
  <si>
    <t>Player 10</t>
  </si>
  <si>
    <t>Print 3 copies of the Printable Line-up Tab and</t>
  </si>
  <si>
    <t>Player 11</t>
  </si>
  <si>
    <t xml:space="preserve">  bring to the game (Umpire, Opposing Coach, Team)</t>
  </si>
  <si>
    <t>Player 12</t>
  </si>
  <si>
    <t>Graphical Tab is to view your inning by inning</t>
  </si>
  <si>
    <t xml:space="preserve">  line-up to help "visualize" each inning.</t>
  </si>
  <si>
    <t>Max Innings</t>
  </si>
  <si>
    <r>
      <t xml:space="preserve">Errors (Will appear in </t>
    </r>
    <r>
      <rPr>
        <b/>
        <u/>
        <sz val="10"/>
        <color rgb="FFFF0000"/>
        <rFont val="Franklin Gothic Book"/>
      </rPr>
      <t>Red</t>
    </r>
    <r>
      <rPr>
        <b/>
        <u/>
        <sz val="10"/>
        <rFont val="Franklin Gothic Book"/>
      </rPr>
      <t>)</t>
    </r>
  </si>
  <si>
    <t>Position By Inning</t>
  </si>
  <si>
    <t>Abbrev</t>
  </si>
  <si>
    <t>@ Position</t>
  </si>
  <si>
    <t>Player is not scheduled the minimum number or innings in the Infield</t>
  </si>
  <si>
    <t>P</t>
  </si>
  <si>
    <t>1B</t>
  </si>
  <si>
    <t>Player is not scheduled the minimum number or innings in the Outfield</t>
  </si>
  <si>
    <t>2B</t>
  </si>
  <si>
    <t>SS</t>
  </si>
  <si>
    <t>Player is scheduled to sit more innings than allowed based on the number of players in the line-up</t>
  </si>
  <si>
    <t>3B</t>
  </si>
  <si>
    <t>C</t>
  </si>
  <si>
    <t>Player is sitting twice (or three times) before all players have sat at least once (or twice.)</t>
  </si>
  <si>
    <t>LF</t>
  </si>
  <si>
    <t>LC</t>
  </si>
  <si>
    <t>Max Inn @ Position</t>
  </si>
  <si>
    <t>At least one player is scheduled to play a position more innings than allowed per game</t>
  </si>
  <si>
    <t>RC</t>
  </si>
  <si>
    <t>RF</t>
  </si>
  <si>
    <t>Players per Position</t>
  </si>
  <si>
    <t>If any items to the left are highlighted in red either that position</t>
  </si>
  <si>
    <t>has not been assigned for that inning or has been assigned to</t>
  </si>
  <si>
    <t xml:space="preserve"> more than one player in the same inning.</t>
  </si>
  <si>
    <r>
      <t xml:space="preserve">NOTE:  </t>
    </r>
    <r>
      <rPr>
        <sz val="10"/>
        <rFont val="Franklin Gothic Book"/>
      </rPr>
      <t>if a player is scheduled to pitch in non consecutive innings, there is no error shown.  Any other rule not specifically addressed by this tool are still valid. Coaches are responsible to ensure their line-ups meet all rules.</t>
    </r>
  </si>
  <si>
    <t>Name</t>
  </si>
  <si>
    <t>Highlight Inning:</t>
  </si>
  <si>
    <t>Left Center</t>
  </si>
  <si>
    <t>Right Center</t>
  </si>
  <si>
    <t>Left Field</t>
  </si>
  <si>
    <t>Right Field</t>
  </si>
  <si>
    <t>Batting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</si>
</sst>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d\,\ yyyy"/>
    <numFmt numFmtId="165" formatCode="_(* #,##0_);_(* \(#,##0\);_(* &quot;-&quot;??_);_(@_)"/>
  </numFmts>
  <fonts count="25">
    <font>
      <sz val="10"/>
      <color rgb="FF000000"/>
      <name val="Arial"/>
    </font>
    <font>
      <sz val="10"/>
      <name val="Libre Franklin"/>
    </font>
    <font>
      <b/>
      <sz val="10"/>
      <name val="Arial"/>
    </font>
    <font>
      <sz val="10"/>
      <color rgb="FF0000FF"/>
      <name val="Arial"/>
    </font>
    <font>
      <b/>
      <sz val="10"/>
      <color rgb="FF0000FF"/>
      <name val="Libre Franklin"/>
    </font>
    <font>
      <b/>
      <sz val="10"/>
      <color rgb="FF0000FF"/>
      <name val="Arial"/>
    </font>
    <font>
      <sz val="10"/>
      <name val="Arial"/>
    </font>
    <font>
      <sz val="10"/>
      <name val="Arial"/>
    </font>
    <font>
      <b/>
      <sz val="10"/>
      <name val="Libre Franklin"/>
    </font>
    <font>
      <sz val="10"/>
      <color rgb="FF0000FF"/>
      <name val="Libre Franklin"/>
    </font>
    <font>
      <b/>
      <u/>
      <sz val="10"/>
      <name val="Libre Franklin"/>
    </font>
    <font>
      <sz val="10"/>
      <color rgb="FFFF0000"/>
      <name val="Libre Franklin"/>
    </font>
    <font>
      <sz val="16"/>
      <name val="Arial"/>
    </font>
    <font>
      <b/>
      <sz val="12"/>
      <name val="Arial"/>
    </font>
    <font>
      <b/>
      <sz val="11"/>
      <name val="Arial"/>
    </font>
    <font>
      <b/>
      <i/>
      <sz val="16"/>
      <color rgb="FF800000"/>
      <name val="Arial"/>
    </font>
    <font>
      <sz val="16"/>
      <color rgb="FF000000"/>
      <name val="Arial"/>
    </font>
    <font>
      <sz val="16"/>
      <name val="Libre Franklin"/>
    </font>
    <font>
      <sz val="12"/>
      <name val="Arial"/>
    </font>
    <font>
      <b/>
      <u/>
      <sz val="10"/>
      <name val="Arial"/>
    </font>
    <font>
      <sz val="9"/>
      <name val="Tahoma"/>
    </font>
    <font>
      <b/>
      <u/>
      <sz val="10"/>
      <name val="Arial"/>
    </font>
    <font>
      <b/>
      <u/>
      <sz val="10"/>
      <color rgb="FFFF0000"/>
      <name val="Franklin Gothic Book"/>
    </font>
    <font>
      <b/>
      <u/>
      <sz val="10"/>
      <name val="Franklin Gothic Book"/>
    </font>
    <font>
      <sz val="10"/>
      <name val="Franklin Gothic Book"/>
    </font>
  </fonts>
  <fills count="6">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C0C0C0"/>
        <bgColor rgb="FFC0C0C0"/>
      </patternFill>
    </fill>
    <fill>
      <patternFill patternType="solid">
        <fgColor rgb="FFFFFFFF"/>
        <bgColor rgb="FFFFFFFF"/>
      </patternFill>
    </fill>
  </fills>
  <borders count="33">
    <border>
      <left/>
      <right/>
      <top/>
      <bottom/>
      <diagonal/>
    </border>
    <border>
      <left/>
      <right/>
      <top/>
      <bottom style="medium">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top/>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style="thin">
        <color rgb="FF008080"/>
      </left>
      <right/>
      <top style="thick">
        <color rgb="FF008080"/>
      </top>
      <bottom style="thin">
        <color rgb="FF000000"/>
      </bottom>
      <diagonal/>
    </border>
    <border>
      <left/>
      <right/>
      <top style="thick">
        <color rgb="FF008080"/>
      </top>
      <bottom style="thin">
        <color rgb="FF000000"/>
      </bottom>
      <diagonal/>
    </border>
    <border>
      <left/>
      <right/>
      <top style="thick">
        <color rgb="FF008080"/>
      </top>
      <bottom style="thin">
        <color rgb="FF000000"/>
      </bottom>
      <diagonal/>
    </border>
    <border>
      <left/>
      <right/>
      <top style="thick">
        <color rgb="FF008080"/>
      </top>
      <bottom style="thin">
        <color rgb="FF000000"/>
      </bottom>
      <diagonal/>
    </border>
    <border>
      <left/>
      <right style="thin">
        <color rgb="FF008080"/>
      </right>
      <top style="thick">
        <color rgb="FF008080"/>
      </top>
      <bottom style="thin">
        <color rgb="FF000000"/>
      </bottom>
      <diagonal/>
    </border>
    <border>
      <left style="thin">
        <color rgb="FF008080"/>
      </left>
      <right/>
      <top/>
      <bottom/>
      <diagonal/>
    </border>
    <border>
      <left style="thin">
        <color rgb="FF000000"/>
      </left>
      <right style="thin">
        <color rgb="FF000000"/>
      </right>
      <top style="thin">
        <color rgb="FF000000"/>
      </top>
      <bottom/>
      <diagonal/>
    </border>
    <border>
      <left/>
      <right style="thin">
        <color rgb="FF008080"/>
      </right>
      <top/>
      <bottom/>
      <diagonal/>
    </border>
    <border>
      <left style="thin">
        <color rgb="FF000000"/>
      </left>
      <right style="thin">
        <color rgb="FF000000"/>
      </right>
      <top/>
      <bottom/>
      <diagonal/>
    </border>
    <border>
      <left style="thin">
        <color rgb="FF008080"/>
      </left>
      <right/>
      <top/>
      <bottom style="thick">
        <color rgb="FF008080"/>
      </bottom>
      <diagonal/>
    </border>
    <border>
      <left/>
      <right/>
      <top/>
      <bottom style="thick">
        <color rgb="FF008080"/>
      </bottom>
      <diagonal/>
    </border>
    <border>
      <left style="thin">
        <color rgb="FF000000"/>
      </left>
      <right style="thin">
        <color rgb="FF000000"/>
      </right>
      <top/>
      <bottom style="thick">
        <color rgb="FF008080"/>
      </bottom>
      <diagonal/>
    </border>
    <border>
      <left/>
      <right style="thin">
        <color rgb="FF008080"/>
      </right>
      <top/>
      <bottom style="thick">
        <color rgb="FF008080"/>
      </bottom>
      <diagonal/>
    </border>
  </borders>
  <cellStyleXfs count="1">
    <xf numFmtId="0" fontId="0" fillId="0" borderId="0"/>
  </cellStyleXfs>
  <cellXfs count="107">
    <xf numFmtId="0" fontId="0" fillId="0" borderId="0" xfId="0" applyFont="1" applyAlignment="1"/>
    <xf numFmtId="0" fontId="1" fillId="0" borderId="0" xfId="0" applyFont="1" applyAlignment="1"/>
    <xf numFmtId="0" fontId="2" fillId="0" borderId="0" xfId="0" applyFont="1" applyAlignment="1">
      <alignment horizontal="right"/>
    </xf>
    <xf numFmtId="0" fontId="1" fillId="0" borderId="0" xfId="0" applyFont="1" applyAlignment="1">
      <alignment horizontal="right"/>
    </xf>
    <xf numFmtId="0" fontId="4"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xf>
    <xf numFmtId="0" fontId="6" fillId="0" borderId="0" xfId="0" applyFont="1" applyAlignment="1">
      <alignment horizontal="center"/>
    </xf>
    <xf numFmtId="14" fontId="3" fillId="0" borderId="0" xfId="0" applyNumberFormat="1" applyFont="1" applyAlignment="1">
      <alignment horizontal="center"/>
    </xf>
    <xf numFmtId="0" fontId="8" fillId="0" borderId="0" xfId="0" applyFont="1" applyAlignment="1">
      <alignment horizontal="center"/>
    </xf>
    <xf numFmtId="0" fontId="8" fillId="0" borderId="2" xfId="0" applyFont="1" applyBorder="1" applyAlignment="1">
      <alignment horizontal="center"/>
    </xf>
    <xf numFmtId="0" fontId="2" fillId="0" borderId="3" xfId="0" applyFont="1" applyBorder="1" applyAlignment="1"/>
    <xf numFmtId="0" fontId="2" fillId="0" borderId="4" xfId="0" applyFont="1" applyBorder="1" applyAlignment="1"/>
    <xf numFmtId="0" fontId="8" fillId="0" borderId="4" xfId="0" applyFont="1" applyBorder="1" applyAlignment="1"/>
    <xf numFmtId="0" fontId="8" fillId="0" borderId="4" xfId="0" applyFont="1" applyBorder="1" applyAlignment="1">
      <alignment horizontal="center"/>
    </xf>
    <xf numFmtId="0" fontId="8" fillId="2" borderId="7" xfId="0" applyFont="1" applyFill="1" applyBorder="1" applyAlignment="1">
      <alignment horizontal="center"/>
    </xf>
    <xf numFmtId="0" fontId="1" fillId="2" borderId="7" xfId="0" applyFont="1" applyFill="1" applyBorder="1" applyAlignment="1"/>
    <xf numFmtId="0" fontId="2" fillId="0" borderId="8" xfId="0" applyFont="1" applyBorder="1" applyAlignment="1"/>
    <xf numFmtId="0" fontId="2" fillId="0" borderId="2" xfId="0" applyFont="1" applyBorder="1" applyAlignment="1"/>
    <xf numFmtId="0" fontId="8" fillId="0" borderId="9" xfId="0" applyFont="1" applyBorder="1" applyAlignment="1">
      <alignment horizontal="center"/>
    </xf>
    <xf numFmtId="0" fontId="1" fillId="0" borderId="2" xfId="0" applyFont="1" applyBorder="1" applyAlignment="1">
      <alignment horizontal="right"/>
    </xf>
    <xf numFmtId="0" fontId="6" fillId="0" borderId="10" xfId="0" applyFont="1" applyBorder="1" applyAlignment="1">
      <alignment horizontal="center"/>
    </xf>
    <xf numFmtId="0" fontId="3"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1" fillId="0" borderId="11" xfId="0" applyFont="1" applyBorder="1" applyAlignment="1">
      <alignment horizontal="center"/>
    </xf>
    <xf numFmtId="0" fontId="6" fillId="0" borderId="12" xfId="0" applyFont="1" applyBorder="1" applyAlignment="1">
      <alignment horizontal="center"/>
    </xf>
    <xf numFmtId="0" fontId="3" fillId="0" borderId="1" xfId="0" applyFont="1" applyBorder="1" applyAlignment="1">
      <alignment horizontal="center"/>
    </xf>
    <xf numFmtId="0" fontId="9"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xf numFmtId="0" fontId="1" fillId="0" borderId="13" xfId="0" applyFont="1" applyBorder="1" applyAlignment="1">
      <alignment horizontal="center"/>
    </xf>
    <xf numFmtId="0" fontId="6" fillId="0" borderId="3" xfId="0" applyFont="1" applyBorder="1" applyAlignment="1">
      <alignment horizontal="center"/>
    </xf>
    <xf numFmtId="0" fontId="1" fillId="0" borderId="4" xfId="0" applyFont="1" applyBorder="1" applyAlignment="1">
      <alignment horizontal="center"/>
    </xf>
    <xf numFmtId="0" fontId="1" fillId="0" borderId="4" xfId="0" applyFont="1" applyBorder="1" applyAlignment="1"/>
    <xf numFmtId="0" fontId="1" fillId="0" borderId="14" xfId="0" applyFont="1" applyBorder="1" applyAlignment="1"/>
    <xf numFmtId="0" fontId="6" fillId="0" borderId="10" xfId="0" applyFont="1" applyBorder="1" applyAlignment="1"/>
    <xf numFmtId="0" fontId="8" fillId="0" borderId="2" xfId="0" applyFont="1" applyBorder="1" applyAlignment="1"/>
    <xf numFmtId="0" fontId="1" fillId="0" borderId="11" xfId="0" applyFont="1" applyBorder="1" applyAlignment="1"/>
    <xf numFmtId="0" fontId="8" fillId="2" borderId="16" xfId="0" applyFont="1" applyFill="1" applyBorder="1" applyAlignment="1">
      <alignment horizontal="center"/>
    </xf>
    <xf numFmtId="0" fontId="8" fillId="2" borderId="18" xfId="0" applyFont="1" applyFill="1" applyBorder="1" applyAlignment="1">
      <alignment horizontal="center"/>
    </xf>
    <xf numFmtId="0" fontId="6" fillId="0" borderId="12" xfId="0" applyFont="1" applyBorder="1" applyAlignment="1"/>
    <xf numFmtId="0" fontId="1" fillId="0" borderId="13" xfId="0" applyFont="1" applyBorder="1" applyAlignment="1"/>
    <xf numFmtId="0" fontId="9" fillId="0" borderId="0" xfId="0" applyFont="1" applyAlignment="1"/>
    <xf numFmtId="0" fontId="6" fillId="0" borderId="3" xfId="0" applyFont="1" applyBorder="1" applyAlignment="1"/>
    <xf numFmtId="0" fontId="9" fillId="0" borderId="4" xfId="0" applyFont="1" applyBorder="1" applyAlignment="1"/>
    <xf numFmtId="0" fontId="11" fillId="3" borderId="7" xfId="0" applyFont="1" applyFill="1" applyBorder="1" applyAlignment="1"/>
    <xf numFmtId="0" fontId="12" fillId="0" borderId="0" xfId="0" applyFont="1" applyAlignment="1"/>
    <xf numFmtId="0" fontId="13" fillId="0" borderId="0" xfId="0" applyFont="1" applyAlignment="1"/>
    <xf numFmtId="0" fontId="14" fillId="0" borderId="0" xfId="0" applyFont="1" applyAlignment="1"/>
    <xf numFmtId="0" fontId="15" fillId="4" borderId="20" xfId="0" applyFont="1" applyFill="1" applyBorder="1" applyAlignment="1">
      <alignment horizontal="center"/>
    </xf>
    <xf numFmtId="0" fontId="15" fillId="4" borderId="21" xfId="0" applyFont="1" applyFill="1" applyBorder="1" applyAlignment="1">
      <alignment horizontal="center"/>
    </xf>
    <xf numFmtId="0" fontId="16" fillId="4" borderId="25" xfId="0" applyFont="1" applyFill="1" applyBorder="1" applyAlignment="1"/>
    <xf numFmtId="0" fontId="16" fillId="4" borderId="7" xfId="0" applyFont="1" applyFill="1" applyBorder="1" applyAlignment="1"/>
    <xf numFmtId="0" fontId="16" fillId="4" borderId="26" xfId="0" applyFont="1" applyFill="1" applyBorder="1" applyAlignment="1">
      <alignment horizontal="center"/>
    </xf>
    <xf numFmtId="0" fontId="16" fillId="4" borderId="27" xfId="0" applyFont="1" applyFill="1" applyBorder="1" applyAlignment="1">
      <alignment horizontal="center"/>
    </xf>
    <xf numFmtId="0" fontId="16" fillId="5" borderId="25" xfId="0" applyFont="1" applyFill="1" applyBorder="1" applyAlignment="1">
      <alignment horizontal="center" vertical="center"/>
    </xf>
    <xf numFmtId="0" fontId="16" fillId="5" borderId="7" xfId="0" applyFont="1" applyFill="1" applyBorder="1" applyAlignment="1">
      <alignment vertical="center"/>
    </xf>
    <xf numFmtId="0" fontId="16" fillId="5" borderId="28" xfId="0" applyFont="1" applyFill="1" applyBorder="1" applyAlignment="1">
      <alignment horizontal="center" vertical="center"/>
    </xf>
    <xf numFmtId="0" fontId="16" fillId="5" borderId="27" xfId="0" applyFont="1" applyFill="1" applyBorder="1" applyAlignment="1">
      <alignment horizontal="center" vertical="center"/>
    </xf>
    <xf numFmtId="0" fontId="6" fillId="0" borderId="0" xfId="0" applyFont="1" applyAlignment="1">
      <alignment vertical="center"/>
    </xf>
    <xf numFmtId="0" fontId="16" fillId="4" borderId="25" xfId="0" applyFont="1" applyFill="1" applyBorder="1" applyAlignment="1">
      <alignment horizontal="center" vertical="center"/>
    </xf>
    <xf numFmtId="0" fontId="16" fillId="4" borderId="7" xfId="0" applyFont="1" applyFill="1" applyBorder="1" applyAlignment="1">
      <alignment vertical="center"/>
    </xf>
    <xf numFmtId="0" fontId="16" fillId="4" borderId="28" xfId="0" applyFont="1" applyFill="1" applyBorder="1" applyAlignment="1">
      <alignment horizontal="center" vertical="center"/>
    </xf>
    <xf numFmtId="0" fontId="16" fillId="4" borderId="27" xfId="0" applyFont="1" applyFill="1" applyBorder="1" applyAlignment="1">
      <alignment horizontal="center" vertical="center"/>
    </xf>
    <xf numFmtId="0" fontId="16" fillId="5" borderId="29" xfId="0" applyFont="1" applyFill="1" applyBorder="1" applyAlignment="1">
      <alignment horizontal="center" vertical="center"/>
    </xf>
    <xf numFmtId="0" fontId="16" fillId="5" borderId="30" xfId="0" applyFont="1" applyFill="1" applyBorder="1" applyAlignment="1">
      <alignment vertical="center"/>
    </xf>
    <xf numFmtId="0" fontId="16" fillId="5" borderId="31" xfId="0" applyFont="1" applyFill="1" applyBorder="1" applyAlignment="1">
      <alignment horizontal="center" vertical="center"/>
    </xf>
    <xf numFmtId="0" fontId="16" fillId="5" borderId="32" xfId="0" applyFont="1" applyFill="1" applyBorder="1" applyAlignment="1">
      <alignment horizontal="center" vertical="center"/>
    </xf>
    <xf numFmtId="0" fontId="17" fillId="0" borderId="0" xfId="0" applyFont="1" applyAlignment="1"/>
    <xf numFmtId="0" fontId="18" fillId="0" borderId="0" xfId="0" applyFont="1" applyAlignment="1">
      <alignment horizontal="right"/>
    </xf>
    <xf numFmtId="165" fontId="6" fillId="0" borderId="10" xfId="0" applyNumberFormat="1" applyFont="1" applyBorder="1" applyAlignment="1"/>
    <xf numFmtId="0" fontId="6" fillId="0" borderId="11" xfId="0" applyFont="1" applyBorder="1" applyAlignment="1"/>
    <xf numFmtId="165" fontId="6" fillId="0" borderId="12" xfId="0" applyNumberFormat="1" applyFont="1" applyBorder="1" applyAlignment="1"/>
    <xf numFmtId="0" fontId="6" fillId="0" borderId="13" xfId="0" applyFont="1" applyBorder="1" applyAlignment="1"/>
    <xf numFmtId="0" fontId="6" fillId="0" borderId="1" xfId="0" applyFont="1" applyBorder="1" applyAlignment="1"/>
    <xf numFmtId="0" fontId="20" fillId="0" borderId="0" xfId="0" applyFont="1" applyAlignment="1"/>
    <xf numFmtId="0" fontId="21" fillId="0" borderId="4" xfId="0" applyFont="1" applyBorder="1" applyAlignment="1"/>
    <xf numFmtId="0" fontId="6" fillId="0" borderId="14" xfId="0" applyFont="1" applyBorder="1" applyAlignment="1"/>
    <xf numFmtId="0" fontId="6" fillId="0" borderId="0" xfId="0" applyFont="1" applyAlignment="1"/>
    <xf numFmtId="0" fontId="6" fillId="0" borderId="1" xfId="0" applyFont="1" applyBorder="1" applyAlignment="1">
      <alignment horizontal="center"/>
    </xf>
    <xf numFmtId="0" fontId="7" fillId="0" borderId="1" xfId="0" applyFont="1" applyBorder="1"/>
    <xf numFmtId="0" fontId="3" fillId="0" borderId="1" xfId="0" applyFont="1" applyBorder="1" applyAlignment="1">
      <alignment horizontal="left" vertical="top"/>
    </xf>
    <xf numFmtId="0" fontId="1" fillId="0" borderId="0" xfId="0" applyFont="1" applyAlignment="1">
      <alignment horizontal="center"/>
    </xf>
    <xf numFmtId="0" fontId="0" fillId="0" borderId="0" xfId="0" applyFont="1" applyAlignment="1"/>
    <xf numFmtId="0" fontId="3" fillId="0" borderId="0" xfId="0" applyFont="1" applyAlignment="1">
      <alignment horizontal="left" vertical="top"/>
    </xf>
    <xf numFmtId="0" fontId="10" fillId="0" borderId="0" xfId="0" applyFont="1" applyAlignment="1">
      <alignment horizontal="center"/>
    </xf>
    <xf numFmtId="0" fontId="8" fillId="0" borderId="4" xfId="0" applyFont="1" applyBorder="1" applyAlignment="1">
      <alignment horizontal="center"/>
    </xf>
    <xf numFmtId="0" fontId="7" fillId="0" borderId="4" xfId="0" applyFont="1" applyBorder="1"/>
    <xf numFmtId="0" fontId="8" fillId="2" borderId="19" xfId="0" applyFont="1" applyFill="1" applyBorder="1" applyAlignment="1">
      <alignment horizontal="center" vertical="top" wrapText="1"/>
    </xf>
    <xf numFmtId="0" fontId="7" fillId="0" borderId="17" xfId="0" applyFont="1" applyBorder="1"/>
    <xf numFmtId="0" fontId="8" fillId="0" borderId="0" xfId="0" applyFont="1" applyAlignment="1">
      <alignment horizontal="left" vertical="center" wrapText="1"/>
    </xf>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8" fillId="0" borderId="2" xfId="0" applyFont="1" applyBorder="1" applyAlignment="1">
      <alignment horizontal="center"/>
    </xf>
    <xf numFmtId="0" fontId="7" fillId="0" borderId="2" xfId="0" applyFont="1" applyBorder="1"/>
    <xf numFmtId="0" fontId="6" fillId="0" borderId="0" xfId="0" applyFont="1" applyAlignment="1">
      <alignment horizontal="center"/>
    </xf>
    <xf numFmtId="0" fontId="5" fillId="0" borderId="0" xfId="0" applyFont="1" applyAlignment="1">
      <alignment horizontal="center"/>
    </xf>
    <xf numFmtId="0" fontId="8" fillId="0" borderId="5" xfId="0" applyFont="1" applyBorder="1" applyAlignment="1">
      <alignment horizontal="center"/>
    </xf>
    <xf numFmtId="0" fontId="7" fillId="0" borderId="5" xfId="0" applyFont="1" applyBorder="1"/>
    <xf numFmtId="0" fontId="7" fillId="0" borderId="6" xfId="0" applyFont="1" applyBorder="1"/>
    <xf numFmtId="0" fontId="15" fillId="4" borderId="22" xfId="0" applyFont="1" applyFill="1" applyBorder="1" applyAlignment="1">
      <alignment horizontal="center"/>
    </xf>
    <xf numFmtId="0" fontId="7" fillId="0" borderId="23" xfId="0" applyFont="1" applyBorder="1"/>
    <xf numFmtId="0" fontId="7" fillId="0" borderId="24" xfId="0" applyFont="1" applyBorder="1"/>
    <xf numFmtId="164" fontId="13" fillId="0" borderId="0" xfId="0" applyNumberFormat="1" applyFont="1" applyAlignment="1">
      <alignment horizontal="center"/>
    </xf>
    <xf numFmtId="0" fontId="19" fillId="0" borderId="3" xfId="0" applyFont="1" applyBorder="1" applyAlignment="1">
      <alignment horizontal="center"/>
    </xf>
    <xf numFmtId="0" fontId="7" fillId="0" borderId="14" xfId="0" applyFont="1" applyBorder="1"/>
  </cellXfs>
  <cellStyles count="1">
    <cellStyle name="Normal" xfId="0" builtinId="0"/>
  </cellStyles>
  <dxfs count="12">
    <dxf>
      <fill>
        <patternFill patternType="solid">
          <fgColor rgb="FFFFFF99"/>
          <bgColor rgb="FFFFFF99"/>
        </patternFill>
      </fill>
    </dxf>
    <dxf>
      <fill>
        <patternFill patternType="solid">
          <fgColor rgb="FFFFFF99"/>
          <bgColor rgb="FFFFFF99"/>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xdr:colOff>
      <xdr:row>16</xdr:row>
      <xdr:rowOff>123825</xdr:rowOff>
    </xdr:from>
    <xdr:ext cx="3448050" cy="3552825"/>
    <xdr:pic>
      <xdr:nvPicPr>
        <xdr:cNvPr id="2" name="image1.png"/>
        <xdr:cNvPicPr preferRelativeResize="0"/>
      </xdr:nvPicPr>
      <xdr:blipFill>
        <a:blip xmlns:r="http://schemas.openxmlformats.org/officeDocument/2006/relationships" r:embed="rId1" cstate="print"/>
        <a:stretch>
          <a:fillRect/>
        </a:stretch>
      </xdr:blipFill>
      <xdr:spPr>
        <a:xfrm>
          <a:off x="0" y="0"/>
          <a:ext cx="3448050" cy="3552825"/>
        </a:xfrm>
        <a:prstGeom prst="rect">
          <a:avLst/>
        </a:prstGeom>
        <a:noFill/>
      </xdr:spPr>
    </xdr:pic>
    <xdr:clientData fLocksWithSheet="0"/>
  </xdr:oneCellAnchor>
  <xdr:oneCellAnchor>
    <xdr:from>
      <xdr:col>3</xdr:col>
      <xdr:colOff>428625</xdr:colOff>
      <xdr:row>27</xdr:row>
      <xdr:rowOff>66675</xdr:rowOff>
    </xdr:from>
    <xdr:ext cx="1504950" cy="361950"/>
    <xdr:pic>
      <xdr:nvPicPr>
        <xdr:cNvPr id="3" name="image2.png"/>
        <xdr:cNvPicPr preferRelativeResize="0"/>
      </xdr:nvPicPr>
      <xdr:blipFill>
        <a:blip xmlns:r="http://schemas.openxmlformats.org/officeDocument/2006/relationships" r:embed="rId2" cstate="print"/>
        <a:stretch>
          <a:fillRect/>
        </a:stretch>
      </xdr:blipFill>
      <xdr:spPr>
        <a:xfrm>
          <a:off x="0" y="0"/>
          <a:ext cx="1504950" cy="3619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16"/>
  <sheetViews>
    <sheetView tabSelected="1" workbookViewId="0">
      <selection activeCell="D8" sqref="D8"/>
    </sheetView>
  </sheetViews>
  <sheetFormatPr defaultColWidth="14.44140625" defaultRowHeight="15" customHeight="1"/>
  <cols>
    <col min="1" max="1" width="8" customWidth="1"/>
    <col min="2" max="2" width="8.5546875" customWidth="1"/>
    <col min="3" max="3" width="19.44140625" customWidth="1"/>
    <col min="4" max="9" width="9" customWidth="1"/>
    <col min="10" max="12" width="8.109375" customWidth="1"/>
    <col min="13" max="13" width="8.109375" hidden="1" customWidth="1"/>
    <col min="14" max="14" width="7.88671875" customWidth="1"/>
    <col min="15" max="27" width="0.6640625" hidden="1" customWidth="1"/>
    <col min="28" max="28" width="10.44140625" customWidth="1"/>
    <col min="29" max="29" width="42.88671875" customWidth="1"/>
    <col min="30" max="39" width="8" customWidth="1"/>
  </cols>
  <sheetData>
    <row r="1" spans="1:39" ht="13.5" customHeight="1">
      <c r="A1" t="s">
        <v>0</v>
      </c>
      <c r="B1" s="1"/>
      <c r="E1" s="2" t="s">
        <v>1</v>
      </c>
      <c r="F1" s="85" t="s">
        <v>2</v>
      </c>
      <c r="G1" s="84"/>
      <c r="H1" s="84"/>
      <c r="I1" s="84"/>
      <c r="J1" s="1"/>
      <c r="L1" s="3" t="s">
        <v>3</v>
      </c>
      <c r="M1" s="4"/>
      <c r="N1" s="4">
        <v>10</v>
      </c>
      <c r="O1" s="1"/>
      <c r="P1" s="1"/>
      <c r="Q1" s="1"/>
      <c r="R1" s="1"/>
      <c r="S1" s="1"/>
      <c r="T1" s="1"/>
      <c r="U1" s="1"/>
      <c r="V1" s="1"/>
      <c r="W1" s="1"/>
      <c r="X1" s="1"/>
      <c r="Y1" s="1"/>
      <c r="Z1" s="1"/>
      <c r="AA1" s="1"/>
      <c r="AD1" s="1"/>
      <c r="AE1" s="1"/>
      <c r="AF1" s="1"/>
      <c r="AG1" s="1"/>
      <c r="AH1" s="1"/>
      <c r="AI1" s="1"/>
      <c r="AJ1" s="1"/>
      <c r="AK1" s="1"/>
      <c r="AL1" s="1"/>
      <c r="AM1" s="1"/>
    </row>
    <row r="2" spans="1:39" ht="13.5" customHeight="1">
      <c r="A2" s="97" t="s">
        <v>4</v>
      </c>
      <c r="B2" s="84"/>
      <c r="C2" s="84"/>
      <c r="D2" s="83"/>
      <c r="E2" s="84"/>
      <c r="F2" s="85" t="s">
        <v>5</v>
      </c>
      <c r="G2" s="84"/>
      <c r="H2" s="84"/>
      <c r="I2" s="84"/>
      <c r="N2" s="1"/>
      <c r="O2" s="1"/>
      <c r="P2" s="1"/>
      <c r="Q2" s="1"/>
      <c r="R2" s="1"/>
      <c r="S2" s="1"/>
      <c r="T2" s="1"/>
      <c r="U2" s="1"/>
      <c r="V2" s="1"/>
      <c r="W2" s="1"/>
      <c r="X2" s="1"/>
      <c r="Y2" s="1"/>
      <c r="Z2" s="1"/>
      <c r="AA2" s="1"/>
      <c r="AD2" s="1"/>
      <c r="AE2" s="1"/>
      <c r="AF2" s="1"/>
      <c r="AG2" s="1"/>
      <c r="AH2" s="1"/>
      <c r="AI2" s="1"/>
      <c r="AJ2" s="1"/>
      <c r="AK2" s="1"/>
      <c r="AL2" s="1"/>
      <c r="AM2" s="1"/>
    </row>
    <row r="3" spans="1:39" ht="13.5" customHeight="1">
      <c r="A3" s="96"/>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1"/>
      <c r="AE3" s="1"/>
      <c r="AF3" s="1"/>
      <c r="AG3" s="1"/>
      <c r="AH3" s="1"/>
      <c r="AI3" s="1"/>
      <c r="AJ3" s="1"/>
      <c r="AK3" s="1"/>
      <c r="AL3" s="1"/>
      <c r="AM3" s="1"/>
    </row>
    <row r="4" spans="1:39" ht="13.5" customHeight="1">
      <c r="B4" s="2" t="s">
        <v>6</v>
      </c>
      <c r="C4" s="8">
        <v>39193</v>
      </c>
      <c r="D4" s="1"/>
      <c r="E4" s="2" t="s">
        <v>7</v>
      </c>
      <c r="F4" s="85" t="s">
        <v>2</v>
      </c>
      <c r="G4" s="84"/>
      <c r="H4" s="84"/>
      <c r="I4" s="84"/>
      <c r="J4" t="s">
        <v>8</v>
      </c>
      <c r="K4" s="1" t="s">
        <v>8</v>
      </c>
      <c r="M4" s="1"/>
      <c r="N4" s="6" t="s">
        <v>9</v>
      </c>
      <c r="O4" s="1"/>
      <c r="P4" s="1"/>
      <c r="Q4" s="1"/>
      <c r="R4" s="1"/>
      <c r="S4" s="1"/>
      <c r="T4" s="1"/>
      <c r="U4" s="1"/>
      <c r="V4" s="1"/>
      <c r="W4" s="1"/>
      <c r="X4" s="1"/>
      <c r="Y4" s="1"/>
      <c r="Z4" s="1"/>
      <c r="AA4" s="1"/>
      <c r="AD4" s="1"/>
      <c r="AE4" s="1"/>
      <c r="AF4" s="1"/>
      <c r="AG4" s="1"/>
      <c r="AH4" s="1"/>
      <c r="AI4" s="1"/>
      <c r="AJ4" s="1"/>
      <c r="AK4" s="1"/>
      <c r="AL4" s="1"/>
      <c r="AM4" s="1"/>
    </row>
    <row r="5" spans="1:39" ht="14.25" customHeight="1">
      <c r="A5" s="80"/>
      <c r="B5" s="81"/>
      <c r="C5" s="81"/>
      <c r="D5" s="81"/>
      <c r="E5" s="81"/>
      <c r="F5" s="82" t="s">
        <v>5</v>
      </c>
      <c r="G5" s="81"/>
      <c r="H5" s="81"/>
      <c r="I5" s="81"/>
      <c r="J5" s="4">
        <v>2</v>
      </c>
      <c r="K5" s="4">
        <v>1</v>
      </c>
      <c r="M5" s="4"/>
      <c r="N5" s="9">
        <f>COUNTA($C$8:$C$20)-N1</f>
        <v>2</v>
      </c>
      <c r="U5" s="1"/>
      <c r="V5" s="1">
        <f t="shared" ref="V5:AA5" si="0">MIN(V8:V20)</f>
        <v>1</v>
      </c>
      <c r="W5" s="1">
        <f t="shared" si="0"/>
        <v>2</v>
      </c>
      <c r="X5" s="1">
        <f t="shared" si="0"/>
        <v>3</v>
      </c>
      <c r="Y5" s="1">
        <f t="shared" si="0"/>
        <v>4</v>
      </c>
      <c r="Z5" s="1">
        <f t="shared" si="0"/>
        <v>5</v>
      </c>
      <c r="AA5" s="1">
        <f t="shared" si="0"/>
        <v>6</v>
      </c>
      <c r="AB5" s="94" t="s">
        <v>10</v>
      </c>
      <c r="AC5" s="95"/>
      <c r="AD5" s="1"/>
      <c r="AE5" s="1"/>
      <c r="AF5" s="1"/>
      <c r="AG5" s="1"/>
      <c r="AH5" s="1"/>
      <c r="AI5" s="1"/>
      <c r="AJ5" s="1"/>
      <c r="AK5" s="1"/>
      <c r="AL5" s="1"/>
      <c r="AM5" s="1"/>
    </row>
    <row r="6" spans="1:39" ht="13.5" customHeight="1">
      <c r="A6" s="11" t="s">
        <v>11</v>
      </c>
      <c r="B6" s="12" t="s">
        <v>12</v>
      </c>
      <c r="C6" s="13"/>
      <c r="D6" s="87" t="s">
        <v>13</v>
      </c>
      <c r="E6" s="88"/>
      <c r="F6" s="88"/>
      <c r="G6" s="88"/>
      <c r="H6" s="88"/>
      <c r="I6" s="88"/>
      <c r="J6" s="98" t="s">
        <v>14</v>
      </c>
      <c r="K6" s="99"/>
      <c r="L6" s="99"/>
      <c r="M6" s="99"/>
      <c r="N6" s="100"/>
      <c r="U6" s="1"/>
      <c r="V6" s="1" t="s">
        <v>15</v>
      </c>
      <c r="W6" s="1"/>
      <c r="X6" s="1"/>
      <c r="Y6" s="1"/>
      <c r="Z6" s="1"/>
      <c r="AA6" s="1"/>
      <c r="AB6" s="15">
        <v>1</v>
      </c>
      <c r="AC6" s="16" t="s">
        <v>16</v>
      </c>
      <c r="AD6" s="1"/>
      <c r="AE6" s="1"/>
      <c r="AF6" s="1"/>
      <c r="AG6" s="1"/>
      <c r="AH6" s="1"/>
      <c r="AI6" s="1"/>
      <c r="AJ6" s="1"/>
      <c r="AK6" s="1"/>
      <c r="AL6" s="1"/>
      <c r="AM6" s="1"/>
    </row>
    <row r="7" spans="1:39" ht="13.5" customHeight="1">
      <c r="A7" s="17" t="s">
        <v>17</v>
      </c>
      <c r="B7" s="18" t="s">
        <v>18</v>
      </c>
      <c r="C7" s="10" t="s">
        <v>19</v>
      </c>
      <c r="D7" s="10">
        <v>1</v>
      </c>
      <c r="E7" s="10">
        <v>2</v>
      </c>
      <c r="F7" s="10">
        <v>3</v>
      </c>
      <c r="G7" s="10">
        <v>4</v>
      </c>
      <c r="H7" s="10">
        <v>5</v>
      </c>
      <c r="I7" s="10">
        <v>6</v>
      </c>
      <c r="J7" s="10" t="s">
        <v>20</v>
      </c>
      <c r="K7" s="10" t="s">
        <v>21</v>
      </c>
      <c r="L7" s="10" t="s">
        <v>22</v>
      </c>
      <c r="M7" s="1"/>
      <c r="N7" s="19" t="s">
        <v>23</v>
      </c>
      <c r="O7" s="20">
        <v>1</v>
      </c>
      <c r="P7" s="20">
        <v>2</v>
      </c>
      <c r="Q7" s="20">
        <v>3</v>
      </c>
      <c r="R7" s="20">
        <v>4</v>
      </c>
      <c r="S7" s="20">
        <v>5</v>
      </c>
      <c r="T7" s="20">
        <v>6</v>
      </c>
      <c r="U7" s="1"/>
      <c r="V7" s="20">
        <v>1</v>
      </c>
      <c r="W7" s="20">
        <v>2</v>
      </c>
      <c r="X7" s="20">
        <v>3</v>
      </c>
      <c r="Y7" s="20">
        <v>4</v>
      </c>
      <c r="Z7" s="20">
        <v>5</v>
      </c>
      <c r="AA7" s="20">
        <v>6</v>
      </c>
      <c r="AB7" s="15">
        <v>2</v>
      </c>
      <c r="AC7" s="16" t="s">
        <v>24</v>
      </c>
      <c r="AD7" s="1"/>
      <c r="AE7" s="1"/>
      <c r="AF7" s="1"/>
      <c r="AG7" s="1"/>
      <c r="AH7" s="1"/>
      <c r="AI7" s="1"/>
      <c r="AJ7" s="1"/>
      <c r="AK7" s="1"/>
      <c r="AL7" s="1"/>
      <c r="AM7" s="1"/>
    </row>
    <row r="8" spans="1:39" ht="13.5" customHeight="1">
      <c r="A8" s="21">
        <v>1</v>
      </c>
      <c r="B8" s="22">
        <v>1</v>
      </c>
      <c r="C8" s="23" t="s">
        <v>25</v>
      </c>
      <c r="D8" s="23"/>
      <c r="E8" s="24"/>
      <c r="F8" s="23"/>
      <c r="G8" s="23"/>
      <c r="H8" s="23"/>
      <c r="I8" s="24"/>
      <c r="J8" s="6">
        <f t="shared" ref="J8:J20" si="1">IF(ISBLANK(C8),"",COUNTIF($D$24:$I$28,M8))</f>
        <v>0</v>
      </c>
      <c r="K8" s="6">
        <f t="shared" ref="K8:K20" si="2">IF(ISBLANK(C8),"",COUNTIF($D$29:$I$33,M8))</f>
        <v>0</v>
      </c>
      <c r="L8" s="6">
        <f t="shared" ref="L8:L20" si="3">IF(ISBLANK(C8),"",6-COUNTA(D8:I8))</f>
        <v>6</v>
      </c>
      <c r="M8" s="1" t="str">
        <f t="shared" ref="M8:M20" si="4">IF(ISBLANK(C8),"",IF(ISERR(MID(C8,FIND(" ",C8)+1,25)),C8,MID(C8,FIND(" ",C8)+1,25)))</f>
        <v>1</v>
      </c>
      <c r="N8" s="25" t="str">
        <f t="shared" ref="N8:N20" si="5">IF(MAX(O8:T8)&gt;0,"ERR","")</f>
        <v/>
      </c>
      <c r="O8">
        <f t="shared" ref="O8:T8" si="6">IF(ISBLANK($C8),0,IF((V8-V$5)&gt;1,1,0))</f>
        <v>0</v>
      </c>
      <c r="P8">
        <f t="shared" si="6"/>
        <v>0</v>
      </c>
      <c r="Q8">
        <f t="shared" si="6"/>
        <v>0</v>
      </c>
      <c r="R8">
        <f t="shared" si="6"/>
        <v>0</v>
      </c>
      <c r="S8">
        <f t="shared" si="6"/>
        <v>0</v>
      </c>
      <c r="T8">
        <f t="shared" si="6"/>
        <v>0</v>
      </c>
      <c r="U8" s="1"/>
      <c r="V8">
        <f t="shared" ref="V8:AA8" si="7">COUNTIF($D8:D8,$V$6)</f>
        <v>1</v>
      </c>
      <c r="W8">
        <f t="shared" si="7"/>
        <v>2</v>
      </c>
      <c r="X8">
        <f t="shared" si="7"/>
        <v>3</v>
      </c>
      <c r="Y8">
        <f t="shared" si="7"/>
        <v>4</v>
      </c>
      <c r="Z8">
        <f t="shared" si="7"/>
        <v>5</v>
      </c>
      <c r="AA8">
        <f t="shared" si="7"/>
        <v>6</v>
      </c>
      <c r="AB8" s="15">
        <v>3</v>
      </c>
      <c r="AC8" s="16" t="s">
        <v>31</v>
      </c>
      <c r="AD8" s="1"/>
      <c r="AE8" s="1"/>
      <c r="AF8" s="1"/>
      <c r="AG8" s="1"/>
      <c r="AH8" s="1"/>
      <c r="AI8" s="1"/>
      <c r="AJ8" s="1"/>
      <c r="AK8" s="1"/>
      <c r="AL8" s="1"/>
      <c r="AM8" s="1"/>
    </row>
    <row r="9" spans="1:39" ht="13.5" customHeight="1">
      <c r="A9" s="21">
        <v>2</v>
      </c>
      <c r="B9" s="22">
        <v>2</v>
      </c>
      <c r="C9" s="23" t="s">
        <v>32</v>
      </c>
      <c r="D9" s="23"/>
      <c r="E9" s="23"/>
      <c r="F9" s="23"/>
      <c r="G9" s="23"/>
      <c r="H9" s="23"/>
      <c r="I9" s="23"/>
      <c r="J9" s="6">
        <f t="shared" si="1"/>
        <v>0</v>
      </c>
      <c r="K9" s="6">
        <f t="shared" si="2"/>
        <v>0</v>
      </c>
      <c r="L9" s="6">
        <f t="shared" si="3"/>
        <v>6</v>
      </c>
      <c r="M9" s="1" t="str">
        <f t="shared" si="4"/>
        <v>2</v>
      </c>
      <c r="N9" s="25" t="str">
        <f t="shared" si="5"/>
        <v/>
      </c>
      <c r="O9">
        <f t="shared" ref="O9:T9" si="8">IF(ISBLANK($C9),0,IF((V9-V$5)&gt;1,1,0))</f>
        <v>0</v>
      </c>
      <c r="P9">
        <f t="shared" si="8"/>
        <v>0</v>
      </c>
      <c r="Q9">
        <f t="shared" si="8"/>
        <v>0</v>
      </c>
      <c r="R9">
        <f t="shared" si="8"/>
        <v>0</v>
      </c>
      <c r="S9">
        <f t="shared" si="8"/>
        <v>0</v>
      </c>
      <c r="T9">
        <f t="shared" si="8"/>
        <v>0</v>
      </c>
      <c r="U9" s="1"/>
      <c r="V9">
        <f t="shared" ref="V9:AA9" si="9">COUNTIF($D9:D9,$V$6)</f>
        <v>1</v>
      </c>
      <c r="W9">
        <f t="shared" si="9"/>
        <v>2</v>
      </c>
      <c r="X9">
        <f t="shared" si="9"/>
        <v>3</v>
      </c>
      <c r="Y9">
        <f t="shared" si="9"/>
        <v>4</v>
      </c>
      <c r="Z9">
        <f t="shared" si="9"/>
        <v>5</v>
      </c>
      <c r="AA9">
        <f t="shared" si="9"/>
        <v>6</v>
      </c>
      <c r="AB9" s="15">
        <v>4</v>
      </c>
      <c r="AC9" s="16" t="s">
        <v>36</v>
      </c>
      <c r="AD9" s="1"/>
      <c r="AE9" s="1"/>
      <c r="AF9" s="1"/>
      <c r="AG9" s="1"/>
      <c r="AH9" s="1"/>
      <c r="AI9" s="1"/>
      <c r="AJ9" s="1"/>
      <c r="AK9" s="1"/>
      <c r="AL9" s="1"/>
      <c r="AM9" s="1"/>
    </row>
    <row r="10" spans="1:39" ht="13.5" customHeight="1">
      <c r="A10" s="21">
        <v>3</v>
      </c>
      <c r="B10" s="22">
        <v>3</v>
      </c>
      <c r="C10" s="23" t="s">
        <v>37</v>
      </c>
      <c r="D10" s="23"/>
      <c r="E10" s="23"/>
      <c r="F10" s="23"/>
      <c r="G10" s="23"/>
      <c r="H10" s="23"/>
      <c r="I10" s="23"/>
      <c r="J10" s="6">
        <f t="shared" si="1"/>
        <v>0</v>
      </c>
      <c r="K10" s="6">
        <f t="shared" si="2"/>
        <v>0</v>
      </c>
      <c r="L10" s="6">
        <f t="shared" si="3"/>
        <v>6</v>
      </c>
      <c r="M10" s="1" t="str">
        <f t="shared" si="4"/>
        <v>3</v>
      </c>
      <c r="N10" s="25" t="str">
        <f t="shared" si="5"/>
        <v/>
      </c>
      <c r="O10">
        <f t="shared" ref="O10:T10" si="10">IF(ISBLANK($C10),0,IF((V10-V$5)&gt;1,1,0))</f>
        <v>0</v>
      </c>
      <c r="P10">
        <f t="shared" si="10"/>
        <v>0</v>
      </c>
      <c r="Q10">
        <f t="shared" si="10"/>
        <v>0</v>
      </c>
      <c r="R10">
        <f t="shared" si="10"/>
        <v>0</v>
      </c>
      <c r="S10">
        <f t="shared" si="10"/>
        <v>0</v>
      </c>
      <c r="T10">
        <f t="shared" si="10"/>
        <v>0</v>
      </c>
      <c r="U10" s="1"/>
      <c r="V10">
        <f t="shared" ref="V10:AA10" si="11">COUNTIF($D10:D10,$V$6)</f>
        <v>1</v>
      </c>
      <c r="W10">
        <f t="shared" si="11"/>
        <v>2</v>
      </c>
      <c r="X10">
        <f t="shared" si="11"/>
        <v>3</v>
      </c>
      <c r="Y10">
        <f t="shared" si="11"/>
        <v>4</v>
      </c>
      <c r="Z10">
        <f t="shared" si="11"/>
        <v>5</v>
      </c>
      <c r="AA10">
        <f t="shared" si="11"/>
        <v>6</v>
      </c>
      <c r="AB10" s="15"/>
      <c r="AC10" s="16" t="s">
        <v>39</v>
      </c>
      <c r="AD10" s="1"/>
      <c r="AE10" s="1"/>
      <c r="AF10" s="1"/>
      <c r="AG10" s="1"/>
      <c r="AH10" s="1"/>
      <c r="AI10" s="1"/>
      <c r="AJ10" s="1"/>
      <c r="AK10" s="1"/>
      <c r="AL10" s="1"/>
      <c r="AM10" s="1"/>
    </row>
    <row r="11" spans="1:39" ht="13.5" customHeight="1">
      <c r="A11" s="21">
        <v>4</v>
      </c>
      <c r="B11" s="22">
        <v>4</v>
      </c>
      <c r="C11" s="23" t="s">
        <v>40</v>
      </c>
      <c r="D11" s="23"/>
      <c r="E11" s="23"/>
      <c r="F11" s="23"/>
      <c r="G11" s="23"/>
      <c r="H11" s="23"/>
      <c r="I11" s="23"/>
      <c r="J11" s="6">
        <f t="shared" si="1"/>
        <v>0</v>
      </c>
      <c r="K11" s="6">
        <f t="shared" si="2"/>
        <v>0</v>
      </c>
      <c r="L11" s="6">
        <f t="shared" si="3"/>
        <v>6</v>
      </c>
      <c r="M11" s="1" t="str">
        <f t="shared" si="4"/>
        <v>4</v>
      </c>
      <c r="N11" s="25" t="str">
        <f t="shared" si="5"/>
        <v/>
      </c>
      <c r="O11">
        <f t="shared" ref="O11:T11" si="12">IF(ISBLANK($C11),0,IF((V11-V$5)&gt;1,1,0))</f>
        <v>0</v>
      </c>
      <c r="P11">
        <f t="shared" si="12"/>
        <v>0</v>
      </c>
      <c r="Q11">
        <f t="shared" si="12"/>
        <v>0</v>
      </c>
      <c r="R11">
        <f t="shared" si="12"/>
        <v>0</v>
      </c>
      <c r="S11">
        <f t="shared" si="12"/>
        <v>0</v>
      </c>
      <c r="T11">
        <f t="shared" si="12"/>
        <v>0</v>
      </c>
      <c r="U11" s="1"/>
      <c r="V11">
        <f t="shared" ref="V11:AA11" si="13">COUNTIF($D11:D11,$V$6)</f>
        <v>1</v>
      </c>
      <c r="W11">
        <f t="shared" si="13"/>
        <v>2</v>
      </c>
      <c r="X11">
        <f t="shared" si="13"/>
        <v>3</v>
      </c>
      <c r="Y11">
        <f t="shared" si="13"/>
        <v>4</v>
      </c>
      <c r="Z11">
        <f t="shared" si="13"/>
        <v>5</v>
      </c>
      <c r="AA11">
        <f t="shared" si="13"/>
        <v>6</v>
      </c>
      <c r="AB11" s="15"/>
      <c r="AC11" s="16" t="s">
        <v>42</v>
      </c>
      <c r="AD11" s="1"/>
      <c r="AE11" s="1"/>
      <c r="AF11" s="1"/>
      <c r="AG11" s="1"/>
      <c r="AH11" s="1"/>
      <c r="AI11" s="1"/>
      <c r="AJ11" s="1"/>
      <c r="AK11" s="1"/>
      <c r="AL11" s="1"/>
      <c r="AM11" s="1"/>
    </row>
    <row r="12" spans="1:39" ht="13.5" customHeight="1">
      <c r="A12" s="21">
        <v>5</v>
      </c>
      <c r="B12" s="22">
        <v>5</v>
      </c>
      <c r="C12" s="23" t="s">
        <v>43</v>
      </c>
      <c r="D12" s="23"/>
      <c r="E12" s="23"/>
      <c r="F12" s="23"/>
      <c r="G12" s="23"/>
      <c r="H12" s="23"/>
      <c r="I12" s="23"/>
      <c r="J12" s="6">
        <f t="shared" si="1"/>
        <v>0</v>
      </c>
      <c r="K12" s="6">
        <f t="shared" si="2"/>
        <v>0</v>
      </c>
      <c r="L12" s="6">
        <f t="shared" si="3"/>
        <v>6</v>
      </c>
      <c r="M12" s="1" t="str">
        <f t="shared" si="4"/>
        <v>5</v>
      </c>
      <c r="N12" s="25" t="str">
        <f t="shared" si="5"/>
        <v/>
      </c>
      <c r="O12">
        <f t="shared" ref="O12:T12" si="14">IF(ISBLANK($C12),0,IF((V12-V$5)&gt;1,1,0))</f>
        <v>0</v>
      </c>
      <c r="P12">
        <f t="shared" si="14"/>
        <v>0</v>
      </c>
      <c r="Q12">
        <f t="shared" si="14"/>
        <v>0</v>
      </c>
      <c r="R12">
        <f t="shared" si="14"/>
        <v>0</v>
      </c>
      <c r="S12">
        <f t="shared" si="14"/>
        <v>0</v>
      </c>
      <c r="T12">
        <f t="shared" si="14"/>
        <v>0</v>
      </c>
      <c r="U12" s="1"/>
      <c r="V12">
        <f t="shared" ref="V12:AA12" si="15">COUNTIF($D12:D12,$V$6)</f>
        <v>1</v>
      </c>
      <c r="W12">
        <f t="shared" si="15"/>
        <v>2</v>
      </c>
      <c r="X12">
        <f t="shared" si="15"/>
        <v>3</v>
      </c>
      <c r="Y12">
        <f t="shared" si="15"/>
        <v>4</v>
      </c>
      <c r="Z12">
        <f t="shared" si="15"/>
        <v>5</v>
      </c>
      <c r="AA12">
        <f t="shared" si="15"/>
        <v>6</v>
      </c>
      <c r="AB12" s="15"/>
      <c r="AC12" s="16" t="s">
        <v>44</v>
      </c>
      <c r="AD12" s="1"/>
      <c r="AE12" s="1"/>
      <c r="AF12" s="1"/>
      <c r="AG12" s="1"/>
      <c r="AH12" s="1"/>
      <c r="AI12" s="1"/>
      <c r="AJ12" s="1"/>
      <c r="AK12" s="1"/>
      <c r="AL12" s="1"/>
      <c r="AM12" s="1"/>
    </row>
    <row r="13" spans="1:39" ht="13.5" customHeight="1">
      <c r="A13" s="21">
        <v>6</v>
      </c>
      <c r="B13" s="22">
        <v>6</v>
      </c>
      <c r="C13" s="23" t="s">
        <v>45</v>
      </c>
      <c r="D13" s="23"/>
      <c r="E13" s="23"/>
      <c r="F13" s="23"/>
      <c r="G13" s="23"/>
      <c r="H13" s="23"/>
      <c r="I13" s="23"/>
      <c r="J13" s="6">
        <f t="shared" si="1"/>
        <v>0</v>
      </c>
      <c r="K13" s="6">
        <f t="shared" si="2"/>
        <v>0</v>
      </c>
      <c r="L13" s="6">
        <f t="shared" si="3"/>
        <v>6</v>
      </c>
      <c r="M13" s="1" t="str">
        <f t="shared" si="4"/>
        <v>6</v>
      </c>
      <c r="N13" s="25" t="str">
        <f t="shared" si="5"/>
        <v/>
      </c>
      <c r="O13">
        <f t="shared" ref="O13:T13" si="16">IF(ISBLANK($C13),0,IF((V13-V$5)&gt;1,1,0))</f>
        <v>0</v>
      </c>
      <c r="P13">
        <f t="shared" si="16"/>
        <v>0</v>
      </c>
      <c r="Q13">
        <f t="shared" si="16"/>
        <v>0</v>
      </c>
      <c r="R13">
        <f t="shared" si="16"/>
        <v>0</v>
      </c>
      <c r="S13">
        <f t="shared" si="16"/>
        <v>0</v>
      </c>
      <c r="T13">
        <f t="shared" si="16"/>
        <v>0</v>
      </c>
      <c r="U13" s="1"/>
      <c r="V13">
        <f t="shared" ref="V13:AA13" si="17">COUNTIF($D13:D13,$V$6)</f>
        <v>1</v>
      </c>
      <c r="W13">
        <f t="shared" si="17"/>
        <v>2</v>
      </c>
      <c r="X13">
        <f t="shared" si="17"/>
        <v>3</v>
      </c>
      <c r="Y13">
        <f t="shared" si="17"/>
        <v>4</v>
      </c>
      <c r="Z13">
        <f t="shared" si="17"/>
        <v>5</v>
      </c>
      <c r="AA13">
        <f t="shared" si="17"/>
        <v>6</v>
      </c>
      <c r="AB13" s="15"/>
      <c r="AC13" s="16" t="s">
        <v>46</v>
      </c>
      <c r="AD13" s="1"/>
      <c r="AE13" s="1"/>
      <c r="AF13" s="1"/>
      <c r="AG13" s="1"/>
      <c r="AH13" s="1"/>
      <c r="AI13" s="1"/>
      <c r="AJ13" s="1"/>
      <c r="AK13" s="1"/>
      <c r="AL13" s="1"/>
      <c r="AM13" s="1"/>
    </row>
    <row r="14" spans="1:39" ht="13.5" customHeight="1">
      <c r="A14" s="21">
        <v>7</v>
      </c>
      <c r="B14" s="22">
        <v>7</v>
      </c>
      <c r="C14" s="23" t="s">
        <v>47</v>
      </c>
      <c r="D14" s="23"/>
      <c r="E14" s="23"/>
      <c r="F14" s="23"/>
      <c r="G14" s="23"/>
      <c r="H14" s="23"/>
      <c r="I14" s="23"/>
      <c r="J14" s="6">
        <f t="shared" si="1"/>
        <v>0</v>
      </c>
      <c r="K14" s="6">
        <f t="shared" si="2"/>
        <v>0</v>
      </c>
      <c r="L14" s="6">
        <f t="shared" si="3"/>
        <v>6</v>
      </c>
      <c r="M14" s="1" t="str">
        <f t="shared" si="4"/>
        <v>7</v>
      </c>
      <c r="N14" s="25" t="str">
        <f t="shared" si="5"/>
        <v/>
      </c>
      <c r="O14">
        <f t="shared" ref="O14:T14" si="18">IF(ISBLANK($C14),0,IF((V14-V$5)&gt;1,1,0))</f>
        <v>0</v>
      </c>
      <c r="P14">
        <f t="shared" si="18"/>
        <v>0</v>
      </c>
      <c r="Q14">
        <f t="shared" si="18"/>
        <v>0</v>
      </c>
      <c r="R14">
        <f t="shared" si="18"/>
        <v>0</v>
      </c>
      <c r="S14">
        <f t="shared" si="18"/>
        <v>0</v>
      </c>
      <c r="T14">
        <f t="shared" si="18"/>
        <v>0</v>
      </c>
      <c r="U14" s="1"/>
      <c r="V14">
        <f t="shared" ref="V14:AA14" si="19">COUNTIF($D14:D14,$V$6)</f>
        <v>1</v>
      </c>
      <c r="W14">
        <f t="shared" si="19"/>
        <v>2</v>
      </c>
      <c r="X14">
        <f t="shared" si="19"/>
        <v>3</v>
      </c>
      <c r="Y14">
        <f t="shared" si="19"/>
        <v>4</v>
      </c>
      <c r="Z14">
        <f t="shared" si="19"/>
        <v>5</v>
      </c>
      <c r="AA14">
        <f t="shared" si="19"/>
        <v>6</v>
      </c>
      <c r="AB14" s="15"/>
      <c r="AC14" s="16" t="s">
        <v>48</v>
      </c>
      <c r="AD14" s="1"/>
      <c r="AE14" s="1"/>
      <c r="AF14" s="1"/>
      <c r="AG14" s="1"/>
      <c r="AH14" s="1"/>
      <c r="AI14" s="1"/>
      <c r="AJ14" s="1"/>
      <c r="AK14" s="1"/>
      <c r="AL14" s="1"/>
      <c r="AM14" s="1"/>
    </row>
    <row r="15" spans="1:39" ht="13.5" customHeight="1">
      <c r="A15" s="21">
        <v>8</v>
      </c>
      <c r="B15" s="22">
        <v>8</v>
      </c>
      <c r="C15" s="23" t="s">
        <v>49</v>
      </c>
      <c r="D15" s="23"/>
      <c r="E15" s="23"/>
      <c r="F15" s="23"/>
      <c r="G15" s="23"/>
      <c r="H15" s="23"/>
      <c r="I15" s="23"/>
      <c r="J15" s="6">
        <f t="shared" si="1"/>
        <v>0</v>
      </c>
      <c r="K15" s="6">
        <f t="shared" si="2"/>
        <v>0</v>
      </c>
      <c r="L15" s="6">
        <f t="shared" si="3"/>
        <v>6</v>
      </c>
      <c r="M15" s="1" t="str">
        <f t="shared" si="4"/>
        <v>8</v>
      </c>
      <c r="N15" s="25" t="str">
        <f t="shared" si="5"/>
        <v/>
      </c>
      <c r="O15">
        <f t="shared" ref="O15:T15" si="20">IF(ISBLANK($C15),0,IF((V15-V$5)&gt;1,1,0))</f>
        <v>0</v>
      </c>
      <c r="P15">
        <f t="shared" si="20"/>
        <v>0</v>
      </c>
      <c r="Q15">
        <f t="shared" si="20"/>
        <v>0</v>
      </c>
      <c r="R15">
        <f t="shared" si="20"/>
        <v>0</v>
      </c>
      <c r="S15">
        <f t="shared" si="20"/>
        <v>0</v>
      </c>
      <c r="T15">
        <f t="shared" si="20"/>
        <v>0</v>
      </c>
      <c r="U15" s="1"/>
      <c r="V15">
        <f t="shared" ref="V15:AA15" si="21">COUNTIF($D15:D15,$V$6)</f>
        <v>1</v>
      </c>
      <c r="W15">
        <f t="shared" si="21"/>
        <v>2</v>
      </c>
      <c r="X15">
        <f t="shared" si="21"/>
        <v>3</v>
      </c>
      <c r="Y15">
        <f t="shared" si="21"/>
        <v>4</v>
      </c>
      <c r="Z15">
        <f t="shared" si="21"/>
        <v>5</v>
      </c>
      <c r="AA15">
        <f t="shared" si="21"/>
        <v>6</v>
      </c>
      <c r="AB15" s="15">
        <v>5</v>
      </c>
      <c r="AC15" s="16" t="s">
        <v>50</v>
      </c>
      <c r="AD15" s="1"/>
      <c r="AE15" s="1"/>
      <c r="AF15" s="1"/>
      <c r="AG15" s="1"/>
      <c r="AH15" s="1"/>
      <c r="AI15" s="1"/>
      <c r="AJ15" s="1"/>
      <c r="AK15" s="1"/>
      <c r="AL15" s="1"/>
      <c r="AM15" s="1"/>
    </row>
    <row r="16" spans="1:39" ht="13.5" customHeight="1">
      <c r="A16" s="21">
        <v>9</v>
      </c>
      <c r="B16" s="22">
        <v>9</v>
      </c>
      <c r="C16" s="23" t="s">
        <v>51</v>
      </c>
      <c r="D16" s="23"/>
      <c r="E16" s="23"/>
      <c r="F16" s="23"/>
      <c r="G16" s="23"/>
      <c r="H16" s="23"/>
      <c r="I16" s="23"/>
      <c r="J16" s="6">
        <f t="shared" si="1"/>
        <v>0</v>
      </c>
      <c r="K16" s="6">
        <f t="shared" si="2"/>
        <v>0</v>
      </c>
      <c r="L16" s="6">
        <f t="shared" si="3"/>
        <v>6</v>
      </c>
      <c r="M16" s="1" t="str">
        <f t="shared" si="4"/>
        <v>9</v>
      </c>
      <c r="N16" s="25" t="str">
        <f t="shared" si="5"/>
        <v/>
      </c>
      <c r="O16">
        <f t="shared" ref="O16:T16" si="22">IF(ISBLANK($C16),0,IF((V16-V$5)&gt;1,1,0))</f>
        <v>0</v>
      </c>
      <c r="P16">
        <f t="shared" si="22"/>
        <v>0</v>
      </c>
      <c r="Q16">
        <f t="shared" si="22"/>
        <v>0</v>
      </c>
      <c r="R16">
        <f t="shared" si="22"/>
        <v>0</v>
      </c>
      <c r="S16">
        <f t="shared" si="22"/>
        <v>0</v>
      </c>
      <c r="T16">
        <f t="shared" si="22"/>
        <v>0</v>
      </c>
      <c r="U16" s="1"/>
      <c r="V16">
        <f t="shared" ref="V16:AA16" si="23">COUNTIF($D16:D16,$V$6)</f>
        <v>1</v>
      </c>
      <c r="W16">
        <f t="shared" si="23"/>
        <v>2</v>
      </c>
      <c r="X16">
        <f t="shared" si="23"/>
        <v>3</v>
      </c>
      <c r="Y16">
        <f t="shared" si="23"/>
        <v>4</v>
      </c>
      <c r="Z16">
        <f t="shared" si="23"/>
        <v>5</v>
      </c>
      <c r="AA16">
        <f t="shared" si="23"/>
        <v>6</v>
      </c>
      <c r="AB16" s="15">
        <v>6</v>
      </c>
      <c r="AC16" s="16" t="s">
        <v>52</v>
      </c>
      <c r="AD16" s="1"/>
      <c r="AE16" s="1"/>
      <c r="AF16" s="1"/>
      <c r="AG16" s="1"/>
      <c r="AH16" s="1"/>
      <c r="AI16" s="1"/>
      <c r="AJ16" s="1"/>
      <c r="AK16" s="1"/>
      <c r="AL16" s="1"/>
      <c r="AM16" s="1"/>
    </row>
    <row r="17" spans="1:39" ht="13.5" customHeight="1">
      <c r="A17" s="21">
        <v>10</v>
      </c>
      <c r="B17" s="22">
        <v>10</v>
      </c>
      <c r="C17" s="23" t="s">
        <v>53</v>
      </c>
      <c r="D17" s="23"/>
      <c r="E17" s="23"/>
      <c r="F17" s="23"/>
      <c r="G17" s="23"/>
      <c r="H17" s="23"/>
      <c r="I17" s="23"/>
      <c r="J17" s="6">
        <f t="shared" si="1"/>
        <v>0</v>
      </c>
      <c r="K17" s="6">
        <f t="shared" si="2"/>
        <v>0</v>
      </c>
      <c r="L17" s="6">
        <f t="shared" si="3"/>
        <v>6</v>
      </c>
      <c r="M17" s="1" t="str">
        <f t="shared" si="4"/>
        <v>10</v>
      </c>
      <c r="N17" s="25" t="str">
        <f t="shared" si="5"/>
        <v/>
      </c>
      <c r="O17">
        <f t="shared" ref="O17:T17" si="24">IF(ISBLANK($C17),0,IF((V17-V$5)&gt;1,1,0))</f>
        <v>0</v>
      </c>
      <c r="P17">
        <f t="shared" si="24"/>
        <v>0</v>
      </c>
      <c r="Q17">
        <f t="shared" si="24"/>
        <v>0</v>
      </c>
      <c r="R17">
        <f t="shared" si="24"/>
        <v>0</v>
      </c>
      <c r="S17">
        <f t="shared" si="24"/>
        <v>0</v>
      </c>
      <c r="T17">
        <f t="shared" si="24"/>
        <v>0</v>
      </c>
      <c r="U17" s="1"/>
      <c r="V17">
        <f t="shared" ref="V17:AA17" si="25">COUNTIF($D17:D17,$V$6)</f>
        <v>1</v>
      </c>
      <c r="W17">
        <f t="shared" si="25"/>
        <v>2</v>
      </c>
      <c r="X17">
        <f t="shared" si="25"/>
        <v>3</v>
      </c>
      <c r="Y17">
        <f t="shared" si="25"/>
        <v>4</v>
      </c>
      <c r="Z17">
        <f t="shared" si="25"/>
        <v>5</v>
      </c>
      <c r="AA17">
        <f t="shared" si="25"/>
        <v>6</v>
      </c>
      <c r="AB17" s="15">
        <v>7</v>
      </c>
      <c r="AC17" s="16" t="s">
        <v>54</v>
      </c>
      <c r="AD17" s="1"/>
      <c r="AE17" s="1"/>
      <c r="AF17" s="1"/>
      <c r="AG17" s="1"/>
      <c r="AH17" s="1"/>
      <c r="AI17" s="1"/>
      <c r="AJ17" s="1"/>
      <c r="AK17" s="1"/>
      <c r="AL17" s="1"/>
      <c r="AM17" s="1"/>
    </row>
    <row r="18" spans="1:39" ht="13.5" customHeight="1">
      <c r="A18" s="21">
        <v>11</v>
      </c>
      <c r="B18" s="22">
        <v>11</v>
      </c>
      <c r="C18" s="23" t="s">
        <v>55</v>
      </c>
      <c r="D18" s="23"/>
      <c r="E18" s="23"/>
      <c r="F18" s="23"/>
      <c r="G18" s="23"/>
      <c r="H18" s="23"/>
      <c r="I18" s="23"/>
      <c r="J18" s="6">
        <f t="shared" si="1"/>
        <v>0</v>
      </c>
      <c r="K18" s="6">
        <f t="shared" si="2"/>
        <v>0</v>
      </c>
      <c r="L18" s="6">
        <f t="shared" si="3"/>
        <v>6</v>
      </c>
      <c r="M18" s="1" t="str">
        <f t="shared" si="4"/>
        <v>11</v>
      </c>
      <c r="N18" s="25" t="str">
        <f t="shared" si="5"/>
        <v/>
      </c>
      <c r="O18">
        <f t="shared" ref="O18:T18" si="26">IF(ISBLANK($C18),0,IF((V18-V$5)&gt;1,1,0))</f>
        <v>0</v>
      </c>
      <c r="P18">
        <f t="shared" si="26"/>
        <v>0</v>
      </c>
      <c r="Q18">
        <f t="shared" si="26"/>
        <v>0</v>
      </c>
      <c r="R18">
        <f t="shared" si="26"/>
        <v>0</v>
      </c>
      <c r="S18">
        <f t="shared" si="26"/>
        <v>0</v>
      </c>
      <c r="T18">
        <f t="shared" si="26"/>
        <v>0</v>
      </c>
      <c r="U18" s="1"/>
      <c r="V18">
        <f t="shared" ref="V18:AA18" si="27">COUNTIF($D18:D18,$V$6)</f>
        <v>1</v>
      </c>
      <c r="W18">
        <f t="shared" si="27"/>
        <v>2</v>
      </c>
      <c r="X18">
        <f t="shared" si="27"/>
        <v>3</v>
      </c>
      <c r="Y18">
        <f t="shared" si="27"/>
        <v>4</v>
      </c>
      <c r="Z18">
        <f t="shared" si="27"/>
        <v>5</v>
      </c>
      <c r="AA18">
        <f t="shared" si="27"/>
        <v>6</v>
      </c>
      <c r="AB18" s="15"/>
      <c r="AC18" s="16" t="s">
        <v>56</v>
      </c>
      <c r="AD18" s="1"/>
      <c r="AE18" s="1"/>
      <c r="AF18" s="1"/>
      <c r="AG18" s="1"/>
      <c r="AH18" s="1"/>
      <c r="AI18" s="1"/>
      <c r="AJ18" s="1"/>
      <c r="AK18" s="1"/>
      <c r="AL18" s="1"/>
      <c r="AM18" s="1"/>
    </row>
    <row r="19" spans="1:39" ht="13.5" customHeight="1">
      <c r="A19" s="21">
        <v>12</v>
      </c>
      <c r="B19" s="22">
        <v>12</v>
      </c>
      <c r="C19" s="23" t="s">
        <v>57</v>
      </c>
      <c r="D19" s="23"/>
      <c r="E19" s="23"/>
      <c r="F19" s="23"/>
      <c r="G19" s="23"/>
      <c r="H19" s="23"/>
      <c r="I19" s="23"/>
      <c r="J19" s="6">
        <f t="shared" si="1"/>
        <v>0</v>
      </c>
      <c r="K19" s="6">
        <f t="shared" si="2"/>
        <v>0</v>
      </c>
      <c r="L19" s="6">
        <f t="shared" si="3"/>
        <v>6</v>
      </c>
      <c r="M19" s="1" t="str">
        <f t="shared" si="4"/>
        <v>12</v>
      </c>
      <c r="N19" s="25" t="str">
        <f t="shared" si="5"/>
        <v/>
      </c>
      <c r="O19">
        <f t="shared" ref="O19:T19" si="28">IF(ISBLANK($C19),0,IF((V19-V$5)&gt;1,1,0))</f>
        <v>0</v>
      </c>
      <c r="P19">
        <f t="shared" si="28"/>
        <v>0</v>
      </c>
      <c r="Q19">
        <f t="shared" si="28"/>
        <v>0</v>
      </c>
      <c r="R19">
        <f t="shared" si="28"/>
        <v>0</v>
      </c>
      <c r="S19">
        <f t="shared" si="28"/>
        <v>0</v>
      </c>
      <c r="T19">
        <f t="shared" si="28"/>
        <v>0</v>
      </c>
      <c r="U19" s="1"/>
      <c r="V19">
        <f t="shared" ref="V19:AA19" si="29">COUNTIF($D19:D19,$V$6)</f>
        <v>1</v>
      </c>
      <c r="W19">
        <f t="shared" si="29"/>
        <v>2</v>
      </c>
      <c r="X19">
        <f t="shared" si="29"/>
        <v>3</v>
      </c>
      <c r="Y19">
        <f t="shared" si="29"/>
        <v>4</v>
      </c>
      <c r="Z19">
        <f t="shared" si="29"/>
        <v>5</v>
      </c>
      <c r="AA19">
        <f t="shared" si="29"/>
        <v>6</v>
      </c>
      <c r="AB19" s="15">
        <v>8</v>
      </c>
      <c r="AC19" s="16" t="s">
        <v>58</v>
      </c>
      <c r="AD19" s="1"/>
      <c r="AE19" s="1"/>
      <c r="AF19" s="1"/>
      <c r="AG19" s="1"/>
      <c r="AH19" s="1"/>
      <c r="AI19" s="1"/>
      <c r="AJ19" s="1"/>
      <c r="AK19" s="1"/>
      <c r="AL19" s="1"/>
      <c r="AM19" s="1"/>
    </row>
    <row r="20" spans="1:39" ht="14.25" customHeight="1">
      <c r="A20" s="26">
        <v>13</v>
      </c>
      <c r="B20" s="27"/>
      <c r="C20" s="28"/>
      <c r="D20" s="28"/>
      <c r="E20" s="28"/>
      <c r="F20" s="28"/>
      <c r="G20" s="28"/>
      <c r="H20" s="28"/>
      <c r="I20" s="28"/>
      <c r="J20" s="29" t="str">
        <f t="shared" si="1"/>
        <v/>
      </c>
      <c r="K20" s="29" t="str">
        <f t="shared" si="2"/>
        <v/>
      </c>
      <c r="L20" s="29" t="str">
        <f t="shared" si="3"/>
        <v/>
      </c>
      <c r="M20" s="30" t="str">
        <f t="shared" si="4"/>
        <v/>
      </c>
      <c r="N20" s="31" t="str">
        <f t="shared" si="5"/>
        <v/>
      </c>
      <c r="O20">
        <f t="shared" ref="O20:T20" si="30">IF(ISBLANK($C20),0,IF((V20-V$5)&gt;1,1,0))</f>
        <v>0</v>
      </c>
      <c r="P20">
        <f t="shared" si="30"/>
        <v>0</v>
      </c>
      <c r="Q20">
        <f t="shared" si="30"/>
        <v>0</v>
      </c>
      <c r="R20">
        <f t="shared" si="30"/>
        <v>0</v>
      </c>
      <c r="S20">
        <f t="shared" si="30"/>
        <v>0</v>
      </c>
      <c r="T20">
        <f t="shared" si="30"/>
        <v>0</v>
      </c>
      <c r="U20" s="1"/>
      <c r="V20">
        <f t="shared" ref="V20:AA20" si="31">COUNTIF($D20:D20,$V$6)</f>
        <v>1</v>
      </c>
      <c r="W20">
        <f t="shared" si="31"/>
        <v>2</v>
      </c>
      <c r="X20">
        <f t="shared" si="31"/>
        <v>3</v>
      </c>
      <c r="Y20">
        <f t="shared" si="31"/>
        <v>4</v>
      </c>
      <c r="Z20">
        <f t="shared" si="31"/>
        <v>5</v>
      </c>
      <c r="AA20">
        <f t="shared" si="31"/>
        <v>6</v>
      </c>
      <c r="AB20" s="15"/>
      <c r="AC20" s="16" t="s">
        <v>59</v>
      </c>
      <c r="AD20" s="1"/>
      <c r="AE20" s="1"/>
      <c r="AF20" s="1"/>
      <c r="AG20" s="1"/>
      <c r="AH20" s="1"/>
      <c r="AI20" s="1"/>
      <c r="AJ20" s="1"/>
      <c r="AK20" s="1"/>
      <c r="AL20" s="1"/>
      <c r="AM20" s="1"/>
    </row>
    <row r="21" spans="1:39" ht="14.25" customHeight="1">
      <c r="B21" s="7"/>
      <c r="C21" s="6"/>
      <c r="D21" s="6"/>
      <c r="E21" s="6"/>
      <c r="F21" s="6"/>
      <c r="G21" s="6"/>
      <c r="H21" s="6"/>
      <c r="I21" s="6"/>
      <c r="J21" s="1"/>
      <c r="K21" s="1"/>
      <c r="L21" s="1"/>
      <c r="M21" s="1"/>
      <c r="N21" s="6"/>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ht="13.5" customHeight="1">
      <c r="B22" s="32"/>
      <c r="C22" s="33"/>
      <c r="D22" s="87" t="s">
        <v>13</v>
      </c>
      <c r="E22" s="88"/>
      <c r="F22" s="88"/>
      <c r="G22" s="88"/>
      <c r="H22" s="88"/>
      <c r="I22" s="88"/>
      <c r="J22" s="34"/>
      <c r="K22" s="14" t="s">
        <v>60</v>
      </c>
      <c r="L22" s="35"/>
      <c r="M22" s="1"/>
      <c r="N22" s="1"/>
      <c r="O22" s="1"/>
      <c r="P22" s="1"/>
      <c r="Q22" s="1"/>
      <c r="R22" s="1"/>
      <c r="S22" s="1"/>
      <c r="T22" s="1"/>
      <c r="U22" s="1"/>
      <c r="V22" s="1"/>
      <c r="W22" s="1"/>
      <c r="X22" s="1"/>
      <c r="Y22" s="1"/>
      <c r="Z22" s="1"/>
      <c r="AA22" s="1"/>
      <c r="AB22" s="86" t="s">
        <v>61</v>
      </c>
      <c r="AC22" s="84"/>
      <c r="AD22" s="1"/>
      <c r="AE22" s="1"/>
      <c r="AF22" s="1"/>
      <c r="AG22" s="1"/>
      <c r="AH22" s="1"/>
      <c r="AI22" s="1"/>
      <c r="AJ22" s="1"/>
      <c r="AK22" s="1"/>
      <c r="AL22" s="1"/>
      <c r="AM22" s="1"/>
    </row>
    <row r="23" spans="1:39" ht="13.5" customHeight="1">
      <c r="B23" s="36"/>
      <c r="C23" s="37" t="s">
        <v>62</v>
      </c>
      <c r="D23" s="10">
        <v>1</v>
      </c>
      <c r="E23" s="10">
        <v>2</v>
      </c>
      <c r="F23" s="10">
        <v>3</v>
      </c>
      <c r="G23" s="10">
        <v>4</v>
      </c>
      <c r="H23" s="10">
        <v>5</v>
      </c>
      <c r="I23" s="10">
        <v>6</v>
      </c>
      <c r="J23" s="10" t="s">
        <v>63</v>
      </c>
      <c r="K23" s="37" t="s">
        <v>64</v>
      </c>
      <c r="L23" s="38"/>
      <c r="M23" s="1"/>
      <c r="O23" s="20" t="str">
        <f>M8</f>
        <v>1</v>
      </c>
      <c r="P23" s="20" t="str">
        <f>M9</f>
        <v>2</v>
      </c>
      <c r="Q23" s="20" t="str">
        <f>M10</f>
        <v>3</v>
      </c>
      <c r="R23" s="20" t="str">
        <f>M11</f>
        <v>4</v>
      </c>
      <c r="S23" s="20" t="str">
        <f>M12</f>
        <v>5</v>
      </c>
      <c r="T23" s="20" t="str">
        <f>M13</f>
        <v>6</v>
      </c>
      <c r="U23" s="20" t="str">
        <f>M14</f>
        <v>7</v>
      </c>
      <c r="V23" s="20" t="str">
        <f>M15</f>
        <v>8</v>
      </c>
      <c r="W23" s="20" t="str">
        <f>M16</f>
        <v>9</v>
      </c>
      <c r="X23" s="20" t="str">
        <f>M17</f>
        <v>10</v>
      </c>
      <c r="Y23" s="20" t="str">
        <f>M18</f>
        <v>11</v>
      </c>
      <c r="Z23" s="20" t="str">
        <f>M19</f>
        <v>12</v>
      </c>
      <c r="AA23" s="20" t="str">
        <f>M20</f>
        <v/>
      </c>
      <c r="AB23" s="15" t="s">
        <v>20</v>
      </c>
      <c r="AC23" s="92" t="s">
        <v>65</v>
      </c>
      <c r="AD23" s="1"/>
      <c r="AE23" s="1"/>
      <c r="AF23" s="1"/>
      <c r="AG23" s="1"/>
      <c r="AH23" s="1"/>
      <c r="AI23" s="1"/>
      <c r="AJ23" s="1"/>
      <c r="AK23" s="1"/>
      <c r="AL23" s="1"/>
      <c r="AM23" s="1"/>
    </row>
    <row r="24" spans="1:39" ht="13.5" customHeight="1">
      <c r="B24" s="36"/>
      <c r="C24" s="1" t="s">
        <v>27</v>
      </c>
      <c r="D24" s="6" t="e">
        <f t="shared" ref="D24:D32" si="32">VLOOKUP($C24,D$8:$M$20,10,0)</f>
        <v>#N/A</v>
      </c>
      <c r="E24" s="6" t="e">
        <f t="shared" ref="E24:E32" si="33">VLOOKUP($C24,E$8:$M$20,9,0)</f>
        <v>#N/A</v>
      </c>
      <c r="F24" s="6" t="e">
        <f t="shared" ref="F24:F32" si="34">VLOOKUP($C24,F$8:$M$20,8,0)</f>
        <v>#N/A</v>
      </c>
      <c r="G24" s="6" t="e">
        <f t="shared" ref="G24:G32" si="35">VLOOKUP($C24,G$8:$M$20,7,0)</f>
        <v>#N/A</v>
      </c>
      <c r="H24" s="6" t="e">
        <f t="shared" ref="H24:H32" si="36">VLOOKUP($C24,H$8:$M$20,6,0)</f>
        <v>#N/A</v>
      </c>
      <c r="I24" s="6" t="e">
        <f t="shared" ref="I24:I32" si="37">VLOOKUP($C24,I$8:$M$20,5,0)</f>
        <v>#N/A</v>
      </c>
      <c r="J24" s="23" t="s">
        <v>66</v>
      </c>
      <c r="K24" s="6">
        <f t="shared" ref="K24:K33" si="38">MAX(O24:AA24)</f>
        <v>0</v>
      </c>
      <c r="L24" s="38"/>
      <c r="M24" s="1"/>
      <c r="O24" s="1">
        <f t="shared" ref="O24:AA24" si="39">COUNTIF($D24:$I24,O$23)</f>
        <v>0</v>
      </c>
      <c r="P24" s="1">
        <f t="shared" si="39"/>
        <v>0</v>
      </c>
      <c r="Q24" s="1">
        <f t="shared" si="39"/>
        <v>0</v>
      </c>
      <c r="R24" s="1">
        <f t="shared" si="39"/>
        <v>0</v>
      </c>
      <c r="S24" s="1">
        <f t="shared" si="39"/>
        <v>0</v>
      </c>
      <c r="T24" s="1">
        <f t="shared" si="39"/>
        <v>0</v>
      </c>
      <c r="U24" s="1">
        <f t="shared" si="39"/>
        <v>0</v>
      </c>
      <c r="V24" s="1">
        <f t="shared" si="39"/>
        <v>0</v>
      </c>
      <c r="W24" s="1">
        <f t="shared" si="39"/>
        <v>0</v>
      </c>
      <c r="X24" s="1">
        <f t="shared" si="39"/>
        <v>0</v>
      </c>
      <c r="Y24" s="1">
        <f t="shared" si="39"/>
        <v>0</v>
      </c>
      <c r="Z24" s="1">
        <f t="shared" si="39"/>
        <v>0</v>
      </c>
      <c r="AA24" s="1">
        <f t="shared" si="39"/>
        <v>0</v>
      </c>
      <c r="AB24" s="39"/>
      <c r="AC24" s="90"/>
      <c r="AD24" s="1"/>
      <c r="AE24" s="1"/>
      <c r="AF24" s="1"/>
      <c r="AG24" s="1"/>
      <c r="AH24" s="1"/>
      <c r="AI24" s="1"/>
      <c r="AJ24" s="1"/>
      <c r="AK24" s="1"/>
      <c r="AL24" s="1"/>
      <c r="AM24" s="1"/>
    </row>
    <row r="25" spans="1:39" ht="13.5" customHeight="1">
      <c r="B25" s="36"/>
      <c r="C25" s="1" t="s">
        <v>38</v>
      </c>
      <c r="D25" s="6" t="e">
        <f t="shared" si="32"/>
        <v>#N/A</v>
      </c>
      <c r="E25" s="6" t="e">
        <f t="shared" si="33"/>
        <v>#N/A</v>
      </c>
      <c r="F25" s="6" t="e">
        <f t="shared" si="34"/>
        <v>#N/A</v>
      </c>
      <c r="G25" s="6" t="e">
        <f t="shared" si="35"/>
        <v>#N/A</v>
      </c>
      <c r="H25" s="6" t="e">
        <f t="shared" si="36"/>
        <v>#N/A</v>
      </c>
      <c r="I25" s="6" t="e">
        <f t="shared" si="37"/>
        <v>#N/A</v>
      </c>
      <c r="J25" s="23" t="s">
        <v>67</v>
      </c>
      <c r="K25" s="6">
        <f t="shared" si="38"/>
        <v>0</v>
      </c>
      <c r="L25" s="38"/>
      <c r="M25" s="1"/>
      <c r="O25" s="1">
        <f t="shared" ref="O25:AA25" si="40">COUNTIF($D25:$I25,O$23)</f>
        <v>0</v>
      </c>
      <c r="P25" s="1">
        <f t="shared" si="40"/>
        <v>0</v>
      </c>
      <c r="Q25" s="1">
        <f t="shared" si="40"/>
        <v>0</v>
      </c>
      <c r="R25" s="1">
        <f t="shared" si="40"/>
        <v>0</v>
      </c>
      <c r="S25" s="1">
        <f t="shared" si="40"/>
        <v>0</v>
      </c>
      <c r="T25" s="1">
        <f t="shared" si="40"/>
        <v>0</v>
      </c>
      <c r="U25" s="1">
        <f t="shared" si="40"/>
        <v>0</v>
      </c>
      <c r="V25" s="1">
        <f t="shared" si="40"/>
        <v>0</v>
      </c>
      <c r="W25" s="1">
        <f t="shared" si="40"/>
        <v>0</v>
      </c>
      <c r="X25" s="1">
        <f t="shared" si="40"/>
        <v>0</v>
      </c>
      <c r="Y25" s="1">
        <f t="shared" si="40"/>
        <v>0</v>
      </c>
      <c r="Z25" s="1">
        <f t="shared" si="40"/>
        <v>0</v>
      </c>
      <c r="AA25" s="1">
        <f t="shared" si="40"/>
        <v>0</v>
      </c>
      <c r="AB25" s="15" t="s">
        <v>21</v>
      </c>
      <c r="AC25" s="92" t="s">
        <v>68</v>
      </c>
      <c r="AD25" s="1"/>
      <c r="AE25" s="1"/>
      <c r="AF25" s="1"/>
      <c r="AG25" s="1"/>
      <c r="AH25" s="1"/>
      <c r="AI25" s="1"/>
      <c r="AJ25" s="1"/>
      <c r="AK25" s="1"/>
      <c r="AL25" s="1"/>
      <c r="AM25" s="1"/>
    </row>
    <row r="26" spans="1:39" ht="13.5" customHeight="1">
      <c r="B26" s="36"/>
      <c r="C26" s="1" t="s">
        <v>34</v>
      </c>
      <c r="D26" s="6" t="e">
        <f t="shared" si="32"/>
        <v>#N/A</v>
      </c>
      <c r="E26" s="6" t="e">
        <f t="shared" si="33"/>
        <v>#N/A</v>
      </c>
      <c r="F26" s="6" t="e">
        <f t="shared" si="34"/>
        <v>#N/A</v>
      </c>
      <c r="G26" s="6" t="e">
        <f t="shared" si="35"/>
        <v>#N/A</v>
      </c>
      <c r="H26" s="6" t="e">
        <f t="shared" si="36"/>
        <v>#N/A</v>
      </c>
      <c r="I26" s="6" t="e">
        <f t="shared" si="37"/>
        <v>#N/A</v>
      </c>
      <c r="J26" s="23" t="s">
        <v>69</v>
      </c>
      <c r="K26" s="6">
        <f t="shared" si="38"/>
        <v>0</v>
      </c>
      <c r="L26" s="38"/>
      <c r="M26" s="1"/>
      <c r="O26" s="1">
        <f t="shared" ref="O26:AA26" si="41">COUNTIF($D26:$I26,O$23)</f>
        <v>0</v>
      </c>
      <c r="P26" s="1">
        <f t="shared" si="41"/>
        <v>0</v>
      </c>
      <c r="Q26" s="1">
        <f t="shared" si="41"/>
        <v>0</v>
      </c>
      <c r="R26" s="1">
        <f t="shared" si="41"/>
        <v>0</v>
      </c>
      <c r="S26" s="1">
        <f t="shared" si="41"/>
        <v>0</v>
      </c>
      <c r="T26" s="1">
        <f t="shared" si="41"/>
        <v>0</v>
      </c>
      <c r="U26" s="1">
        <f t="shared" si="41"/>
        <v>0</v>
      </c>
      <c r="V26" s="1">
        <f t="shared" si="41"/>
        <v>0</v>
      </c>
      <c r="W26" s="1">
        <f t="shared" si="41"/>
        <v>0</v>
      </c>
      <c r="X26" s="1">
        <f t="shared" si="41"/>
        <v>0</v>
      </c>
      <c r="Y26" s="1">
        <f t="shared" si="41"/>
        <v>0</v>
      </c>
      <c r="Z26" s="1">
        <f t="shared" si="41"/>
        <v>0</v>
      </c>
      <c r="AA26" s="1">
        <f t="shared" si="41"/>
        <v>0</v>
      </c>
      <c r="AB26" s="39"/>
      <c r="AC26" s="90"/>
      <c r="AD26" s="1"/>
      <c r="AE26" s="1"/>
      <c r="AF26" s="1"/>
      <c r="AG26" s="1"/>
      <c r="AH26" s="1"/>
      <c r="AI26" s="1"/>
      <c r="AJ26" s="1"/>
      <c r="AK26" s="1"/>
      <c r="AL26" s="1"/>
      <c r="AM26" s="1"/>
    </row>
    <row r="27" spans="1:39" ht="13.5" customHeight="1">
      <c r="B27" s="36"/>
      <c r="C27" s="1" t="s">
        <v>26</v>
      </c>
      <c r="D27" s="6" t="e">
        <f t="shared" si="32"/>
        <v>#N/A</v>
      </c>
      <c r="E27" s="6" t="e">
        <f t="shared" si="33"/>
        <v>#N/A</v>
      </c>
      <c r="F27" s="6" t="e">
        <f t="shared" si="34"/>
        <v>#N/A</v>
      </c>
      <c r="G27" s="6" t="e">
        <f t="shared" si="35"/>
        <v>#N/A</v>
      </c>
      <c r="H27" s="6" t="e">
        <f t="shared" si="36"/>
        <v>#N/A</v>
      </c>
      <c r="I27" s="6" t="e">
        <f t="shared" si="37"/>
        <v>#N/A</v>
      </c>
      <c r="J27" s="23" t="s">
        <v>70</v>
      </c>
      <c r="K27" s="6">
        <f t="shared" si="38"/>
        <v>0</v>
      </c>
      <c r="L27" s="38"/>
      <c r="M27" s="1"/>
      <c r="O27" s="1">
        <f t="shared" ref="O27:AA27" si="42">COUNTIF($D27:$I27,O$23)</f>
        <v>0</v>
      </c>
      <c r="P27" s="1">
        <f t="shared" si="42"/>
        <v>0</v>
      </c>
      <c r="Q27" s="1">
        <f t="shared" si="42"/>
        <v>0</v>
      </c>
      <c r="R27" s="1">
        <f t="shared" si="42"/>
        <v>0</v>
      </c>
      <c r="S27" s="1">
        <f t="shared" si="42"/>
        <v>0</v>
      </c>
      <c r="T27" s="1">
        <f t="shared" si="42"/>
        <v>0</v>
      </c>
      <c r="U27" s="1">
        <f t="shared" si="42"/>
        <v>0</v>
      </c>
      <c r="V27" s="1">
        <f t="shared" si="42"/>
        <v>0</v>
      </c>
      <c r="W27" s="1">
        <f t="shared" si="42"/>
        <v>0</v>
      </c>
      <c r="X27" s="1">
        <f t="shared" si="42"/>
        <v>0</v>
      </c>
      <c r="Y27" s="1">
        <f t="shared" si="42"/>
        <v>0</v>
      </c>
      <c r="Z27" s="1">
        <f t="shared" si="42"/>
        <v>0</v>
      </c>
      <c r="AA27" s="1">
        <f t="shared" si="42"/>
        <v>0</v>
      </c>
      <c r="AB27" s="40" t="s">
        <v>22</v>
      </c>
      <c r="AC27" s="93" t="s">
        <v>71</v>
      </c>
      <c r="AD27" s="1"/>
      <c r="AE27" s="1"/>
      <c r="AF27" s="1"/>
      <c r="AG27" s="1"/>
      <c r="AH27" s="1"/>
      <c r="AI27" s="1"/>
      <c r="AJ27" s="1"/>
      <c r="AK27" s="1"/>
      <c r="AL27" s="1"/>
      <c r="AM27" s="1"/>
    </row>
    <row r="28" spans="1:39" ht="13.5" customHeight="1">
      <c r="B28" s="36"/>
      <c r="C28" s="1" t="s">
        <v>28</v>
      </c>
      <c r="D28" s="6" t="e">
        <f t="shared" si="32"/>
        <v>#N/A</v>
      </c>
      <c r="E28" s="6" t="e">
        <f t="shared" si="33"/>
        <v>#N/A</v>
      </c>
      <c r="F28" s="6" t="e">
        <f t="shared" si="34"/>
        <v>#N/A</v>
      </c>
      <c r="G28" s="6" t="e">
        <f t="shared" si="35"/>
        <v>#N/A</v>
      </c>
      <c r="H28" s="6" t="e">
        <f t="shared" si="36"/>
        <v>#N/A</v>
      </c>
      <c r="I28" s="6" t="e">
        <f t="shared" si="37"/>
        <v>#N/A</v>
      </c>
      <c r="J28" s="23" t="s">
        <v>72</v>
      </c>
      <c r="K28" s="6">
        <f t="shared" si="38"/>
        <v>0</v>
      </c>
      <c r="L28" s="38"/>
      <c r="M28" s="1"/>
      <c r="O28" s="1">
        <f t="shared" ref="O28:AA28" si="43">COUNTIF($D28:$I28,O$23)</f>
        <v>0</v>
      </c>
      <c r="P28" s="1">
        <f t="shared" si="43"/>
        <v>0</v>
      </c>
      <c r="Q28" s="1">
        <f t="shared" si="43"/>
        <v>0</v>
      </c>
      <c r="R28" s="1">
        <f t="shared" si="43"/>
        <v>0</v>
      </c>
      <c r="S28" s="1">
        <f t="shared" si="43"/>
        <v>0</v>
      </c>
      <c r="T28" s="1">
        <f t="shared" si="43"/>
        <v>0</v>
      </c>
      <c r="U28" s="1">
        <f t="shared" si="43"/>
        <v>0</v>
      </c>
      <c r="V28" s="1">
        <f t="shared" si="43"/>
        <v>0</v>
      </c>
      <c r="W28" s="1">
        <f t="shared" si="43"/>
        <v>0</v>
      </c>
      <c r="X28" s="1">
        <f t="shared" si="43"/>
        <v>0</v>
      </c>
      <c r="Y28" s="1">
        <f t="shared" si="43"/>
        <v>0</v>
      </c>
      <c r="Z28" s="1">
        <f t="shared" si="43"/>
        <v>0</v>
      </c>
      <c r="AA28" s="1">
        <f t="shared" si="43"/>
        <v>0</v>
      </c>
      <c r="AB28" s="39"/>
      <c r="AC28" s="90"/>
      <c r="AD28" s="1"/>
      <c r="AE28" s="1"/>
      <c r="AF28" s="1"/>
      <c r="AG28" s="1"/>
      <c r="AH28" s="1"/>
      <c r="AI28" s="1"/>
      <c r="AJ28" s="1"/>
      <c r="AK28" s="1"/>
      <c r="AL28" s="1"/>
      <c r="AM28" s="1"/>
    </row>
    <row r="29" spans="1:39" ht="13.5" customHeight="1">
      <c r="B29" s="36"/>
      <c r="C29" s="1" t="s">
        <v>30</v>
      </c>
      <c r="D29" s="6" t="e">
        <f t="shared" si="32"/>
        <v>#N/A</v>
      </c>
      <c r="E29" s="6" t="e">
        <f t="shared" si="33"/>
        <v>#N/A</v>
      </c>
      <c r="F29" s="6" t="e">
        <f t="shared" si="34"/>
        <v>#N/A</v>
      </c>
      <c r="G29" s="6" t="e">
        <f t="shared" si="35"/>
        <v>#N/A</v>
      </c>
      <c r="H29" s="6" t="e">
        <f t="shared" si="36"/>
        <v>#N/A</v>
      </c>
      <c r="I29" s="6" t="e">
        <f t="shared" si="37"/>
        <v>#N/A</v>
      </c>
      <c r="J29" s="23" t="s">
        <v>73</v>
      </c>
      <c r="K29" s="6">
        <f t="shared" si="38"/>
        <v>0</v>
      </c>
      <c r="L29" s="38"/>
      <c r="M29" s="1"/>
      <c r="O29" s="1">
        <f t="shared" ref="O29:AA29" si="44">COUNTIF($D29:$I29,O$23)</f>
        <v>0</v>
      </c>
      <c r="P29" s="1">
        <f t="shared" si="44"/>
        <v>0</v>
      </c>
      <c r="Q29" s="1">
        <f t="shared" si="44"/>
        <v>0</v>
      </c>
      <c r="R29" s="1">
        <f t="shared" si="44"/>
        <v>0</v>
      </c>
      <c r="S29" s="1">
        <f t="shared" si="44"/>
        <v>0</v>
      </c>
      <c r="T29" s="1">
        <f t="shared" si="44"/>
        <v>0</v>
      </c>
      <c r="U29" s="1">
        <f t="shared" si="44"/>
        <v>0</v>
      </c>
      <c r="V29" s="1">
        <f t="shared" si="44"/>
        <v>0</v>
      </c>
      <c r="W29" s="1">
        <f t="shared" si="44"/>
        <v>0</v>
      </c>
      <c r="X29" s="1">
        <f t="shared" si="44"/>
        <v>0</v>
      </c>
      <c r="Y29" s="1">
        <f t="shared" si="44"/>
        <v>0</v>
      </c>
      <c r="Z29" s="1">
        <f t="shared" si="44"/>
        <v>0</v>
      </c>
      <c r="AA29" s="1">
        <f t="shared" si="44"/>
        <v>0</v>
      </c>
      <c r="AB29" s="15" t="s">
        <v>23</v>
      </c>
      <c r="AC29" s="92" t="s">
        <v>74</v>
      </c>
      <c r="AD29" s="1"/>
      <c r="AE29" s="1"/>
      <c r="AF29" s="1"/>
      <c r="AG29" s="1"/>
      <c r="AH29" s="1"/>
      <c r="AI29" s="1"/>
      <c r="AJ29" s="1"/>
      <c r="AK29" s="1"/>
      <c r="AL29" s="1"/>
      <c r="AM29" s="1"/>
    </row>
    <row r="30" spans="1:39" ht="13.5" customHeight="1">
      <c r="B30" s="36"/>
      <c r="C30" s="1" t="s">
        <v>33</v>
      </c>
      <c r="D30" s="6" t="e">
        <f t="shared" si="32"/>
        <v>#N/A</v>
      </c>
      <c r="E30" s="6" t="e">
        <f t="shared" si="33"/>
        <v>#N/A</v>
      </c>
      <c r="F30" s="6" t="e">
        <f t="shared" si="34"/>
        <v>#N/A</v>
      </c>
      <c r="G30" s="6" t="e">
        <f t="shared" si="35"/>
        <v>#N/A</v>
      </c>
      <c r="H30" s="6" t="e">
        <f t="shared" si="36"/>
        <v>#N/A</v>
      </c>
      <c r="I30" s="6" t="e">
        <f t="shared" si="37"/>
        <v>#N/A</v>
      </c>
      <c r="J30" s="23" t="s">
        <v>75</v>
      </c>
      <c r="K30" s="6">
        <f t="shared" si="38"/>
        <v>0</v>
      </c>
      <c r="L30" s="38"/>
      <c r="M30" s="1"/>
      <c r="O30" s="1">
        <f t="shared" ref="O30:AA30" si="45">COUNTIF($D30:$I30,O$23)</f>
        <v>0</v>
      </c>
      <c r="P30" s="1">
        <f t="shared" si="45"/>
        <v>0</v>
      </c>
      <c r="Q30" s="1">
        <f t="shared" si="45"/>
        <v>0</v>
      </c>
      <c r="R30" s="1">
        <f t="shared" si="45"/>
        <v>0</v>
      </c>
      <c r="S30" s="1">
        <f t="shared" si="45"/>
        <v>0</v>
      </c>
      <c r="T30" s="1">
        <f t="shared" si="45"/>
        <v>0</v>
      </c>
      <c r="U30" s="1">
        <f t="shared" si="45"/>
        <v>0</v>
      </c>
      <c r="V30" s="1">
        <f t="shared" si="45"/>
        <v>0</v>
      </c>
      <c r="W30" s="1">
        <f t="shared" si="45"/>
        <v>0</v>
      </c>
      <c r="X30" s="1">
        <f t="shared" si="45"/>
        <v>0</v>
      </c>
      <c r="Y30" s="1">
        <f t="shared" si="45"/>
        <v>0</v>
      </c>
      <c r="Z30" s="1">
        <f t="shared" si="45"/>
        <v>0</v>
      </c>
      <c r="AA30" s="1">
        <f t="shared" si="45"/>
        <v>0</v>
      </c>
      <c r="AB30" s="39"/>
      <c r="AC30" s="90"/>
      <c r="AD30" s="1"/>
      <c r="AE30" s="1"/>
      <c r="AF30" s="1"/>
      <c r="AG30" s="1"/>
      <c r="AH30" s="1"/>
      <c r="AI30" s="1"/>
      <c r="AJ30" s="1"/>
      <c r="AK30" s="1"/>
      <c r="AL30" s="1"/>
      <c r="AM30" s="1"/>
    </row>
    <row r="31" spans="1:39" ht="13.5" customHeight="1">
      <c r="B31" s="36"/>
      <c r="C31" s="1" t="s">
        <v>41</v>
      </c>
      <c r="D31" s="6" t="e">
        <f t="shared" si="32"/>
        <v>#N/A</v>
      </c>
      <c r="E31" s="6" t="e">
        <f t="shared" si="33"/>
        <v>#N/A</v>
      </c>
      <c r="F31" s="6" t="e">
        <f t="shared" si="34"/>
        <v>#N/A</v>
      </c>
      <c r="G31" s="6" t="e">
        <f t="shared" si="35"/>
        <v>#N/A</v>
      </c>
      <c r="H31" s="6" t="e">
        <f t="shared" si="36"/>
        <v>#N/A</v>
      </c>
      <c r="I31" s="6" t="e">
        <f t="shared" si="37"/>
        <v>#N/A</v>
      </c>
      <c r="J31" s="23" t="s">
        <v>76</v>
      </c>
      <c r="K31" s="6">
        <f t="shared" si="38"/>
        <v>0</v>
      </c>
      <c r="L31" s="38"/>
      <c r="M31" s="1"/>
      <c r="O31" s="1">
        <f t="shared" ref="O31:AA31" si="46">COUNTIF($D31:$I31,O$23)</f>
        <v>0</v>
      </c>
      <c r="P31" s="1">
        <f t="shared" si="46"/>
        <v>0</v>
      </c>
      <c r="Q31" s="1">
        <f t="shared" si="46"/>
        <v>0</v>
      </c>
      <c r="R31" s="1">
        <f t="shared" si="46"/>
        <v>0</v>
      </c>
      <c r="S31" s="1">
        <f t="shared" si="46"/>
        <v>0</v>
      </c>
      <c r="T31" s="1">
        <f t="shared" si="46"/>
        <v>0</v>
      </c>
      <c r="U31" s="1">
        <f t="shared" si="46"/>
        <v>0</v>
      </c>
      <c r="V31" s="1">
        <f t="shared" si="46"/>
        <v>0</v>
      </c>
      <c r="W31" s="1">
        <f t="shared" si="46"/>
        <v>0</v>
      </c>
      <c r="X31" s="1">
        <f t="shared" si="46"/>
        <v>0</v>
      </c>
      <c r="Y31" s="1">
        <f t="shared" si="46"/>
        <v>0</v>
      </c>
      <c r="Z31" s="1">
        <f t="shared" si="46"/>
        <v>0</v>
      </c>
      <c r="AA31" s="1">
        <f t="shared" si="46"/>
        <v>0</v>
      </c>
      <c r="AB31" s="89" t="s">
        <v>77</v>
      </c>
      <c r="AC31" s="93" t="s">
        <v>78</v>
      </c>
      <c r="AD31" s="1"/>
      <c r="AE31" s="1"/>
      <c r="AF31" s="1"/>
      <c r="AG31" s="1"/>
      <c r="AH31" s="1"/>
      <c r="AI31" s="1"/>
      <c r="AJ31" s="1"/>
      <c r="AK31" s="1"/>
      <c r="AL31" s="1"/>
      <c r="AM31" s="1"/>
    </row>
    <row r="32" spans="1:39" ht="13.5" customHeight="1">
      <c r="B32" s="36"/>
      <c r="C32" s="1" t="s">
        <v>29</v>
      </c>
      <c r="D32" s="6" t="e">
        <f t="shared" si="32"/>
        <v>#N/A</v>
      </c>
      <c r="E32" s="6" t="e">
        <f t="shared" si="33"/>
        <v>#N/A</v>
      </c>
      <c r="F32" s="6" t="e">
        <f t="shared" si="34"/>
        <v>#N/A</v>
      </c>
      <c r="G32" s="6" t="e">
        <f t="shared" si="35"/>
        <v>#N/A</v>
      </c>
      <c r="H32" s="6" t="e">
        <f t="shared" si="36"/>
        <v>#N/A</v>
      </c>
      <c r="I32" s="6" t="e">
        <f t="shared" si="37"/>
        <v>#N/A</v>
      </c>
      <c r="J32" s="23" t="s">
        <v>79</v>
      </c>
      <c r="K32" s="6">
        <f t="shared" si="38"/>
        <v>0</v>
      </c>
      <c r="L32" s="38"/>
      <c r="M32" s="1"/>
      <c r="O32" s="1">
        <f t="shared" ref="O32:AA32" si="47">COUNTIF($D32:$I32,O$23)</f>
        <v>0</v>
      </c>
      <c r="P32" s="1">
        <f t="shared" si="47"/>
        <v>0</v>
      </c>
      <c r="Q32" s="1">
        <f t="shared" si="47"/>
        <v>0</v>
      </c>
      <c r="R32" s="1">
        <f t="shared" si="47"/>
        <v>0</v>
      </c>
      <c r="S32" s="1">
        <f t="shared" si="47"/>
        <v>0</v>
      </c>
      <c r="T32" s="1">
        <f t="shared" si="47"/>
        <v>0</v>
      </c>
      <c r="U32" s="1">
        <f t="shared" si="47"/>
        <v>0</v>
      </c>
      <c r="V32" s="1">
        <f t="shared" si="47"/>
        <v>0</v>
      </c>
      <c r="W32" s="1">
        <f t="shared" si="47"/>
        <v>0</v>
      </c>
      <c r="X32" s="1">
        <f t="shared" si="47"/>
        <v>0</v>
      </c>
      <c r="Y32" s="1">
        <f t="shared" si="47"/>
        <v>0</v>
      </c>
      <c r="Z32" s="1">
        <f t="shared" si="47"/>
        <v>0</v>
      </c>
      <c r="AA32" s="1">
        <f t="shared" si="47"/>
        <v>0</v>
      </c>
      <c r="AB32" s="90"/>
      <c r="AC32" s="90"/>
      <c r="AD32" s="1"/>
      <c r="AE32" s="1"/>
      <c r="AF32" s="1"/>
      <c r="AG32" s="1"/>
      <c r="AH32" s="1"/>
      <c r="AI32" s="1"/>
      <c r="AJ32" s="1"/>
      <c r="AK32" s="1"/>
      <c r="AL32" s="1"/>
      <c r="AM32" s="1"/>
    </row>
    <row r="33" spans="2:39" ht="14.25" customHeight="1">
      <c r="B33" s="41"/>
      <c r="C33" s="30" t="s">
        <v>35</v>
      </c>
      <c r="D33" s="29" t="e">
        <f>IF(ISBLANK(C33)," ",VLOOKUP($C33,D$8:$M$20,10,0))</f>
        <v>#N/A</v>
      </c>
      <c r="E33" s="29" t="e">
        <f>IF(ISBLANK(C33)," ",VLOOKUP($C33,E$8:$M$20,9,0))</f>
        <v>#N/A</v>
      </c>
      <c r="F33" s="29" t="e">
        <f>IF(ISBLANK(C33)," ",VLOOKUP($C33,F$8:$M$20,8,0))</f>
        <v>#N/A</v>
      </c>
      <c r="G33" s="29" t="e">
        <f>IF(ISBLANK(C33)," ",VLOOKUP($C33,G$8:$M$20,7,0))</f>
        <v>#N/A</v>
      </c>
      <c r="H33" s="29" t="e">
        <f>IF(ISBLANK(C33)," ",VLOOKUP($C33,H$8:$M$20,6,0))</f>
        <v>#N/A</v>
      </c>
      <c r="I33" s="29" t="e">
        <f>IF(ISBLANK(C33)," ",VLOOKUP($C33,I$8:$M$20,5,0))</f>
        <v>#N/A</v>
      </c>
      <c r="J33" s="28" t="s">
        <v>80</v>
      </c>
      <c r="K33" s="29">
        <f t="shared" si="38"/>
        <v>0</v>
      </c>
      <c r="L33" s="42"/>
      <c r="M33" s="1"/>
      <c r="O33" s="1">
        <f t="shared" ref="O33:AA33" si="48">COUNTIF($D33:$I33,O$23)</f>
        <v>0</v>
      </c>
      <c r="P33" s="1">
        <f t="shared" si="48"/>
        <v>0</v>
      </c>
      <c r="Q33" s="1">
        <f t="shared" si="48"/>
        <v>0</v>
      </c>
      <c r="R33" s="1">
        <f t="shared" si="48"/>
        <v>0</v>
      </c>
      <c r="S33" s="1">
        <f t="shared" si="48"/>
        <v>0</v>
      </c>
      <c r="T33" s="1">
        <f t="shared" si="48"/>
        <v>0</v>
      </c>
      <c r="U33" s="1">
        <f t="shared" si="48"/>
        <v>0</v>
      </c>
      <c r="V33" s="1">
        <f t="shared" si="48"/>
        <v>0</v>
      </c>
      <c r="W33" s="1">
        <f t="shared" si="48"/>
        <v>0</v>
      </c>
      <c r="X33" s="1">
        <f t="shared" si="48"/>
        <v>0</v>
      </c>
      <c r="Y33" s="1">
        <f t="shared" si="48"/>
        <v>0</v>
      </c>
      <c r="Z33" s="1">
        <f t="shared" si="48"/>
        <v>0</v>
      </c>
      <c r="AA33" s="1">
        <f t="shared" si="48"/>
        <v>0</v>
      </c>
      <c r="AB33" s="1"/>
      <c r="AC33" s="1"/>
      <c r="AD33" s="1"/>
      <c r="AE33" s="1"/>
      <c r="AF33" s="1"/>
      <c r="AG33" s="1"/>
      <c r="AH33" s="1"/>
      <c r="AI33" s="1"/>
      <c r="AJ33" s="1"/>
      <c r="AK33" s="1"/>
      <c r="AL33" s="1"/>
      <c r="AM33" s="1"/>
    </row>
    <row r="34" spans="2:39" ht="14.25" customHeight="1">
      <c r="C34" s="43"/>
      <c r="D34" s="6"/>
      <c r="E34" s="6"/>
      <c r="F34" s="6"/>
      <c r="G34" s="6"/>
      <c r="H34" s="6"/>
      <c r="I34" s="6"/>
      <c r="J34" s="6"/>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2:39" ht="13.5" customHeight="1">
      <c r="B35" s="44"/>
      <c r="C35" s="45"/>
      <c r="D35" s="87" t="s">
        <v>13</v>
      </c>
      <c r="E35" s="88"/>
      <c r="F35" s="88"/>
      <c r="G35" s="88"/>
      <c r="H35" s="88"/>
      <c r="I35" s="88"/>
      <c r="J35" s="33"/>
      <c r="K35" s="34"/>
      <c r="L35" s="35"/>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2:39" ht="13.5" customHeight="1">
      <c r="B36" s="36"/>
      <c r="C36" s="37" t="s">
        <v>81</v>
      </c>
      <c r="D36" s="10">
        <v>1</v>
      </c>
      <c r="E36" s="10">
        <v>2</v>
      </c>
      <c r="F36" s="10">
        <v>3</v>
      </c>
      <c r="G36" s="10">
        <v>4</v>
      </c>
      <c r="H36" s="10">
        <v>5</v>
      </c>
      <c r="I36" s="10">
        <v>6</v>
      </c>
      <c r="J36" s="1"/>
      <c r="K36" s="1"/>
      <c r="L36" s="38"/>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2:39" ht="13.5" customHeight="1">
      <c r="B37" s="36"/>
      <c r="C37" s="1" t="str">
        <f t="shared" ref="C37:C45" si="49">C24</f>
        <v>Pitcher</v>
      </c>
      <c r="D37" s="6">
        <f t="shared" ref="D37:I37" si="50">COUNTIF(D$8:D$20,$C37)</f>
        <v>0</v>
      </c>
      <c r="E37" s="6">
        <f t="shared" si="50"/>
        <v>0</v>
      </c>
      <c r="F37" s="6">
        <f t="shared" si="50"/>
        <v>0</v>
      </c>
      <c r="G37" s="6">
        <f t="shared" si="50"/>
        <v>0</v>
      </c>
      <c r="H37" s="6">
        <f t="shared" si="50"/>
        <v>0</v>
      </c>
      <c r="I37" s="6">
        <f t="shared" si="50"/>
        <v>0</v>
      </c>
      <c r="J37" s="1"/>
      <c r="K37" s="1"/>
      <c r="L37" s="38"/>
      <c r="M37" s="1"/>
      <c r="N37" s="1"/>
      <c r="O37" s="1"/>
      <c r="P37" s="1"/>
      <c r="Q37" s="1"/>
      <c r="R37" s="1"/>
      <c r="S37" s="1"/>
      <c r="T37" s="1"/>
      <c r="U37" s="1"/>
      <c r="V37" s="1"/>
      <c r="W37" s="1"/>
      <c r="X37" s="1"/>
      <c r="Y37" s="1"/>
      <c r="Z37" s="1"/>
      <c r="AA37" s="1"/>
      <c r="AB37" s="46" t="s">
        <v>82</v>
      </c>
      <c r="AC37" s="46"/>
      <c r="AD37" s="1"/>
      <c r="AE37" s="1"/>
      <c r="AF37" s="1"/>
      <c r="AG37" s="1"/>
      <c r="AH37" s="1"/>
      <c r="AI37" s="1"/>
      <c r="AJ37" s="1"/>
      <c r="AK37" s="1"/>
      <c r="AL37" s="1"/>
      <c r="AM37" s="1"/>
    </row>
    <row r="38" spans="2:39" ht="13.5" customHeight="1">
      <c r="B38" s="36"/>
      <c r="C38" s="1" t="str">
        <f t="shared" si="49"/>
        <v>1st Base</v>
      </c>
      <c r="D38" s="6">
        <f t="shared" ref="D38:I38" si="51">COUNTIF(D$8:D$20,$C38)</f>
        <v>0</v>
      </c>
      <c r="E38" s="6">
        <f t="shared" si="51"/>
        <v>0</v>
      </c>
      <c r="F38" s="6">
        <f t="shared" si="51"/>
        <v>0</v>
      </c>
      <c r="G38" s="6">
        <f t="shared" si="51"/>
        <v>0</v>
      </c>
      <c r="H38" s="6">
        <f t="shared" si="51"/>
        <v>0</v>
      </c>
      <c r="I38" s="6">
        <f t="shared" si="51"/>
        <v>0</v>
      </c>
      <c r="J38" s="1"/>
      <c r="K38" s="1"/>
      <c r="L38" s="38"/>
      <c r="M38" s="1"/>
      <c r="N38" s="1"/>
      <c r="O38" s="1"/>
      <c r="P38" s="1"/>
      <c r="Q38" s="1"/>
      <c r="R38" s="1"/>
      <c r="S38" s="1"/>
      <c r="T38" s="1"/>
      <c r="U38" s="1"/>
      <c r="V38" s="1"/>
      <c r="W38" s="1"/>
      <c r="X38" s="1"/>
      <c r="Y38" s="1"/>
      <c r="Z38" s="1"/>
      <c r="AA38" s="1"/>
      <c r="AB38" s="46" t="s">
        <v>83</v>
      </c>
      <c r="AC38" s="46"/>
      <c r="AD38" s="1"/>
      <c r="AE38" s="1"/>
      <c r="AF38" s="1"/>
      <c r="AG38" s="1"/>
      <c r="AH38" s="1"/>
      <c r="AI38" s="1"/>
      <c r="AJ38" s="1"/>
      <c r="AK38" s="1"/>
      <c r="AL38" s="1"/>
      <c r="AM38" s="1"/>
    </row>
    <row r="39" spans="2:39" ht="13.5" customHeight="1">
      <c r="B39" s="36"/>
      <c r="C39" s="1" t="str">
        <f t="shared" si="49"/>
        <v>2nd Base</v>
      </c>
      <c r="D39" s="6">
        <f t="shared" ref="D39:I39" si="52">COUNTIF(D$8:D$20,$C39)</f>
        <v>0</v>
      </c>
      <c r="E39" s="6">
        <f t="shared" si="52"/>
        <v>0</v>
      </c>
      <c r="F39" s="6">
        <f t="shared" si="52"/>
        <v>0</v>
      </c>
      <c r="G39" s="6">
        <f t="shared" si="52"/>
        <v>0</v>
      </c>
      <c r="H39" s="6">
        <f t="shared" si="52"/>
        <v>0</v>
      </c>
      <c r="I39" s="6">
        <f t="shared" si="52"/>
        <v>0</v>
      </c>
      <c r="J39" s="1"/>
      <c r="K39" s="1"/>
      <c r="L39" s="38"/>
      <c r="M39" s="1"/>
      <c r="N39" s="1"/>
      <c r="O39" s="1"/>
      <c r="P39" s="1"/>
      <c r="Q39" s="1"/>
      <c r="R39" s="1"/>
      <c r="S39" s="1"/>
      <c r="T39" s="1"/>
      <c r="U39" s="1"/>
      <c r="V39" s="1"/>
      <c r="W39" s="1"/>
      <c r="X39" s="1"/>
      <c r="Y39" s="1"/>
      <c r="Z39" s="1"/>
      <c r="AA39" s="1"/>
      <c r="AB39" s="46" t="s">
        <v>84</v>
      </c>
      <c r="AC39" s="46"/>
      <c r="AD39" s="1"/>
      <c r="AE39" s="1"/>
      <c r="AF39" s="1"/>
      <c r="AG39" s="1"/>
      <c r="AH39" s="1"/>
      <c r="AI39" s="1"/>
      <c r="AJ39" s="1"/>
      <c r="AK39" s="1"/>
      <c r="AL39" s="1"/>
      <c r="AM39" s="1"/>
    </row>
    <row r="40" spans="2:39" ht="13.5" customHeight="1">
      <c r="B40" s="36"/>
      <c r="C40" s="1" t="str">
        <f t="shared" si="49"/>
        <v>Shortstop</v>
      </c>
      <c r="D40" s="6">
        <f t="shared" ref="D40:I40" si="53">COUNTIF(D$8:D$20,$C40)</f>
        <v>0</v>
      </c>
      <c r="E40" s="6">
        <f t="shared" si="53"/>
        <v>0</v>
      </c>
      <c r="F40" s="6">
        <f t="shared" si="53"/>
        <v>0</v>
      </c>
      <c r="G40" s="6">
        <f t="shared" si="53"/>
        <v>0</v>
      </c>
      <c r="H40" s="6">
        <f t="shared" si="53"/>
        <v>0</v>
      </c>
      <c r="I40" s="6">
        <f t="shared" si="53"/>
        <v>0</v>
      </c>
      <c r="J40" s="1"/>
      <c r="K40" s="1"/>
      <c r="L40" s="38"/>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2:39" ht="13.5" customHeight="1">
      <c r="B41" s="36"/>
      <c r="C41" s="1" t="str">
        <f t="shared" si="49"/>
        <v>3rd Base</v>
      </c>
      <c r="D41" s="6">
        <f t="shared" ref="D41:I41" si="54">COUNTIF(D$8:D$20,$C41)</f>
        <v>0</v>
      </c>
      <c r="E41" s="6">
        <f t="shared" si="54"/>
        <v>0</v>
      </c>
      <c r="F41" s="6">
        <f t="shared" si="54"/>
        <v>0</v>
      </c>
      <c r="G41" s="6">
        <f t="shared" si="54"/>
        <v>0</v>
      </c>
      <c r="H41" s="6">
        <f t="shared" si="54"/>
        <v>0</v>
      </c>
      <c r="I41" s="6">
        <f t="shared" si="54"/>
        <v>0</v>
      </c>
      <c r="J41" s="1"/>
      <c r="K41" s="1"/>
      <c r="L41" s="38"/>
      <c r="M41" s="1"/>
      <c r="N41" s="1"/>
      <c r="O41" s="1"/>
      <c r="P41" s="1"/>
      <c r="Q41" s="1"/>
      <c r="R41" s="1"/>
      <c r="S41" s="1"/>
      <c r="T41" s="1"/>
      <c r="U41" s="1"/>
      <c r="V41" s="1"/>
      <c r="W41" s="1"/>
      <c r="X41" s="1"/>
      <c r="Y41" s="1"/>
      <c r="Z41" s="1"/>
      <c r="AA41" s="1"/>
      <c r="AB41" s="91" t="s">
        <v>85</v>
      </c>
      <c r="AC41" s="84"/>
      <c r="AD41" s="1"/>
      <c r="AE41" s="1"/>
      <c r="AF41" s="1"/>
      <c r="AG41" s="1"/>
      <c r="AH41" s="1"/>
      <c r="AI41" s="1"/>
      <c r="AJ41" s="1"/>
      <c r="AK41" s="1"/>
      <c r="AL41" s="1"/>
      <c r="AM41" s="1"/>
    </row>
    <row r="42" spans="2:39" ht="13.5" customHeight="1">
      <c r="B42" s="36"/>
      <c r="C42" s="1" t="str">
        <f t="shared" si="49"/>
        <v>Catcher</v>
      </c>
      <c r="D42" s="6">
        <f t="shared" ref="D42:I42" si="55">COUNTIF(D$8:D$20,$C42)</f>
        <v>0</v>
      </c>
      <c r="E42" s="6">
        <f t="shared" si="55"/>
        <v>0</v>
      </c>
      <c r="F42" s="6">
        <f t="shared" si="55"/>
        <v>0</v>
      </c>
      <c r="G42" s="6">
        <f t="shared" si="55"/>
        <v>0</v>
      </c>
      <c r="H42" s="6">
        <f t="shared" si="55"/>
        <v>0</v>
      </c>
      <c r="I42" s="6">
        <f t="shared" si="55"/>
        <v>0</v>
      </c>
      <c r="J42" s="1"/>
      <c r="K42" s="1"/>
      <c r="L42" s="38"/>
      <c r="M42" s="1"/>
      <c r="N42" s="1"/>
      <c r="O42" s="1"/>
      <c r="P42" s="1"/>
      <c r="Q42" s="1"/>
      <c r="R42" s="1"/>
      <c r="S42" s="1"/>
      <c r="T42" s="1"/>
      <c r="U42" s="1"/>
      <c r="V42" s="1"/>
      <c r="W42" s="1"/>
      <c r="X42" s="1"/>
      <c r="Y42" s="1"/>
      <c r="Z42" s="1"/>
      <c r="AA42" s="1"/>
      <c r="AB42" s="84"/>
      <c r="AC42" s="84"/>
      <c r="AD42" s="1"/>
      <c r="AE42" s="1"/>
      <c r="AF42" s="1"/>
      <c r="AG42" s="1"/>
      <c r="AH42" s="1"/>
      <c r="AI42" s="1"/>
      <c r="AJ42" s="1"/>
      <c r="AK42" s="1"/>
      <c r="AL42" s="1"/>
      <c r="AM42" s="1"/>
    </row>
    <row r="43" spans="2:39" ht="13.5" customHeight="1">
      <c r="B43" s="36"/>
      <c r="C43" s="1" t="str">
        <f t="shared" si="49"/>
        <v>Lft Field</v>
      </c>
      <c r="D43" s="6">
        <f t="shared" ref="D43:I43" si="56">COUNTIF(D$8:D$20,$C43)</f>
        <v>0</v>
      </c>
      <c r="E43" s="6">
        <f t="shared" si="56"/>
        <v>0</v>
      </c>
      <c r="F43" s="6">
        <f t="shared" si="56"/>
        <v>0</v>
      </c>
      <c r="G43" s="6">
        <f t="shared" si="56"/>
        <v>0</v>
      </c>
      <c r="H43" s="6">
        <f t="shared" si="56"/>
        <v>0</v>
      </c>
      <c r="I43" s="6">
        <f t="shared" si="56"/>
        <v>0</v>
      </c>
      <c r="J43" s="1"/>
      <c r="K43" s="1"/>
      <c r="L43" s="38"/>
      <c r="M43" s="1"/>
      <c r="N43" s="1"/>
      <c r="O43" s="1"/>
      <c r="P43" s="1"/>
      <c r="Q43" s="1"/>
      <c r="R43" s="1"/>
      <c r="S43" s="1"/>
      <c r="T43" s="1"/>
      <c r="U43" s="1"/>
      <c r="V43" s="1"/>
      <c r="W43" s="1"/>
      <c r="X43" s="1"/>
      <c r="Y43" s="1"/>
      <c r="Z43" s="1"/>
      <c r="AA43" s="1"/>
      <c r="AB43" s="84"/>
      <c r="AC43" s="84"/>
      <c r="AD43" s="1"/>
      <c r="AE43" s="1"/>
      <c r="AF43" s="1"/>
      <c r="AG43" s="1"/>
      <c r="AH43" s="1"/>
      <c r="AI43" s="1"/>
      <c r="AJ43" s="1"/>
      <c r="AK43" s="1"/>
      <c r="AL43" s="1"/>
      <c r="AM43" s="1"/>
    </row>
    <row r="44" spans="2:39" ht="13.5" customHeight="1">
      <c r="B44" s="36"/>
      <c r="C44" s="1" t="str">
        <f t="shared" si="49"/>
        <v>Lft Center</v>
      </c>
      <c r="D44" s="6">
        <f t="shared" ref="D44:I44" si="57">COUNTIF(D$8:D$20,$C44)</f>
        <v>0</v>
      </c>
      <c r="E44" s="6">
        <f t="shared" si="57"/>
        <v>0</v>
      </c>
      <c r="F44" s="6">
        <f t="shared" si="57"/>
        <v>0</v>
      </c>
      <c r="G44" s="6">
        <f t="shared" si="57"/>
        <v>0</v>
      </c>
      <c r="H44" s="6">
        <f t="shared" si="57"/>
        <v>0</v>
      </c>
      <c r="I44" s="6">
        <f t="shared" si="57"/>
        <v>0</v>
      </c>
      <c r="J44" s="1"/>
      <c r="K44" s="1"/>
      <c r="L44" s="38"/>
      <c r="M44" s="1"/>
      <c r="N44" s="1"/>
      <c r="O44" s="1"/>
      <c r="P44" s="1"/>
      <c r="Q44" s="1"/>
      <c r="R44" s="1"/>
      <c r="S44" s="1"/>
      <c r="T44" s="1"/>
      <c r="U44" s="1"/>
      <c r="V44" s="1"/>
      <c r="W44" s="1"/>
      <c r="X44" s="1"/>
      <c r="Y44" s="1"/>
      <c r="Z44" s="1"/>
      <c r="AA44" s="1"/>
      <c r="AB44" s="84"/>
      <c r="AC44" s="84"/>
      <c r="AD44" s="1"/>
      <c r="AE44" s="1"/>
      <c r="AF44" s="1"/>
      <c r="AG44" s="1"/>
      <c r="AH44" s="1"/>
      <c r="AI44" s="1"/>
      <c r="AJ44" s="1"/>
      <c r="AK44" s="1"/>
      <c r="AL44" s="1"/>
      <c r="AM44" s="1"/>
    </row>
    <row r="45" spans="2:39" ht="13.5" customHeight="1">
      <c r="B45" s="36"/>
      <c r="C45" s="1" t="str">
        <f t="shared" si="49"/>
        <v>Rt Center</v>
      </c>
      <c r="D45" s="6">
        <f t="shared" ref="D45:I45" si="58">COUNTIF(D$8:D$20,$C45)</f>
        <v>0</v>
      </c>
      <c r="E45" s="6">
        <f t="shared" si="58"/>
        <v>0</v>
      </c>
      <c r="F45" s="6">
        <f t="shared" si="58"/>
        <v>0</v>
      </c>
      <c r="G45" s="6">
        <f t="shared" si="58"/>
        <v>0</v>
      </c>
      <c r="H45" s="6">
        <f t="shared" si="58"/>
        <v>0</v>
      </c>
      <c r="I45" s="6">
        <f t="shared" si="58"/>
        <v>0</v>
      </c>
      <c r="J45" s="1"/>
      <c r="K45" s="1"/>
      <c r="L45" s="38"/>
      <c r="M45" s="1"/>
      <c r="N45" s="1"/>
      <c r="O45" s="1"/>
      <c r="P45" s="1"/>
      <c r="Q45" s="1"/>
      <c r="R45" s="1"/>
      <c r="S45" s="1"/>
      <c r="T45" s="1"/>
      <c r="U45" s="1"/>
      <c r="V45" s="1"/>
      <c r="W45" s="1"/>
      <c r="X45" s="1"/>
      <c r="Y45" s="1"/>
      <c r="Z45" s="1"/>
      <c r="AA45" s="1"/>
      <c r="AB45" s="84"/>
      <c r="AC45" s="84"/>
      <c r="AD45" s="1"/>
      <c r="AE45" s="1"/>
      <c r="AF45" s="1"/>
      <c r="AG45" s="1"/>
      <c r="AH45" s="1"/>
      <c r="AI45" s="1"/>
      <c r="AJ45" s="1"/>
      <c r="AK45" s="1"/>
      <c r="AL45" s="1"/>
      <c r="AM45" s="1"/>
    </row>
    <row r="46" spans="2:39" ht="14.25" customHeight="1">
      <c r="B46" s="41"/>
      <c r="C46" s="30" t="str">
        <f>IF(ISBLANK(C33),"",C33)</f>
        <v>Rt Field</v>
      </c>
      <c r="D46" s="29">
        <f t="shared" ref="D46:I46" si="59">IF(ISBLANK($C33),"",COUNTIF(D$8:D$20,$C46))</f>
        <v>0</v>
      </c>
      <c r="E46" s="29">
        <f t="shared" si="59"/>
        <v>0</v>
      </c>
      <c r="F46" s="29">
        <f t="shared" si="59"/>
        <v>0</v>
      </c>
      <c r="G46" s="29">
        <f t="shared" si="59"/>
        <v>0</v>
      </c>
      <c r="H46" s="29">
        <f t="shared" si="59"/>
        <v>0</v>
      </c>
      <c r="I46" s="29">
        <f t="shared" si="59"/>
        <v>0</v>
      </c>
      <c r="J46" s="30"/>
      <c r="K46" s="30"/>
      <c r="L46" s="42"/>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2:39" ht="13.5" customHeight="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2:39" ht="13.5" customHeight="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3:39" ht="13.5"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3:39" ht="13.5" customHeight="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3:39" ht="13.5" customHeight="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3:39" ht="13.5" customHeight="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3:39" ht="13.5" customHeight="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3:39" ht="13.5" customHeight="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3:39" ht="13.5"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3:39" ht="13.5"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3:39" ht="13.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3:39" ht="13.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3:39" ht="13.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3:39" ht="13.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3:39" ht="13.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3:39" ht="13.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3:39" ht="13.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3:39" ht="13.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3:39" ht="13.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3:39" ht="13.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3:39" ht="13.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3:39" ht="13.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3:39" ht="13.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3:39" ht="13.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3:39" ht="13.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3:39" ht="13.5"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3:39" ht="13.5"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3:39" ht="13.5"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3:39" ht="13.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3:39" ht="13.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3:39" ht="13.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3:39" ht="13.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3:39" ht="13.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3:39" ht="13.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3:39" ht="13.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3:39" ht="13.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3:39" ht="13.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3:39" ht="13.5"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3:39" ht="13.5"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3:39" ht="13.5"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3:39" ht="13.5"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3:39" ht="13.5"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3:39" ht="13.5" customHeight="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3:39" ht="13.5" customHeight="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3:39" ht="13.5" customHeight="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3:39" ht="13.5" customHeight="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3:39" ht="13.5"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3:39" ht="13.5"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3:39" ht="13.5"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3:39" ht="13.5"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3:39" ht="13.5"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3:39" ht="13.5"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3:39" ht="13.5"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3:39" ht="13.5"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3:39" ht="13.5"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3:39" ht="13.5"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3:39" ht="13.5"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3:39" ht="13.5" customHeight="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3:39" ht="13.5" customHeight="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3:39" ht="13.5"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3:39" ht="13.5"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3:39" ht="13.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3:39" ht="13.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3:39" ht="13.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3:39" ht="13.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3:39" ht="13.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3:39" ht="13.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3:39" ht="13.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3:39" ht="13.5" customHeight="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3:39" ht="13.5" customHeight="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3:39" ht="13.5" customHeight="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3:39" ht="13.5" customHeight="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3:39" ht="13.5" customHeight="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3:39" ht="13.5" customHeight="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3:39" ht="13.5" customHeight="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3:39" ht="13.5" customHeight="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3:39" ht="13.5" customHeight="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3:39" ht="13.5" customHeight="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3:39" ht="13.5" customHeight="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3:39" ht="13.5" customHeight="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3:39" ht="13.5" customHeight="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3:39" ht="13.5" customHeight="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3:39" ht="13.5" customHeight="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3:39" ht="13.5" customHeight="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3:39" ht="13.5" customHeight="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3:39" ht="13.5" customHeight="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3:39" ht="13.5" customHeight="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3:39" ht="13.5" customHeight="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3:39" ht="13.5" customHeight="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3:39" ht="13.5" customHeight="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3:39" ht="13.5" customHeight="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3:39" ht="13.5" customHeight="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3:39" ht="13.5" customHeight="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3:39" ht="13.5" customHeight="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3:39" ht="13.5"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3:39" ht="13.5"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3:39" ht="13.5"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3:39" ht="13.5"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3:39" ht="13.5"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3:39" ht="13.5" customHeight="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3:39" ht="13.5" customHeight="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3:39" ht="13.5" customHeight="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3:39" ht="13.5" customHeight="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3:39" ht="13.5" customHeight="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3:39" ht="13.5" customHeight="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3:39" ht="13.5" customHeight="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3:39" ht="13.5" customHeight="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3:39" ht="13.5" customHeight="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3:39" ht="13.5" customHeight="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3:39" ht="13.5" customHeight="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3:39" ht="13.5" customHeight="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spans="3:39" ht="13.5" customHeight="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spans="3:39" ht="13.5" customHeight="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3:39" ht="13.5" customHeight="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3:39" ht="13.5" customHeight="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spans="3:39" ht="13.5" customHeight="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3:39" ht="13.5" customHeight="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spans="3:39" ht="13.5" customHeight="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spans="3:39" ht="13.5" customHeight="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spans="3:39" ht="13.5" customHeight="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spans="3:39" ht="13.5" customHeight="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3:39" ht="13.5" customHeight="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3:39" ht="13.5" customHeight="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spans="3:39" ht="13.5" customHeight="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spans="3:39" ht="13.5" customHeight="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spans="3:39" ht="13.5" customHeight="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spans="3:39" ht="13.5" customHeight="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spans="3:39" ht="13.5" customHeight="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3:39" ht="13.5" customHeight="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3:39" ht="13.5" customHeight="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spans="3:39" ht="13.5" customHeight="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spans="3:39" ht="13.5" customHeight="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spans="3:39" ht="13.5" customHeight="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spans="3:39" ht="13.5" customHeight="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spans="3:39" ht="13.5" customHeight="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3:39" ht="13.5" customHeight="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3:39" ht="13.5" customHeight="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spans="3:39" ht="13.5" customHeight="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spans="3:39" ht="13.5" customHeight="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spans="3:39" ht="13.5" customHeight="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3:39" ht="13.5" customHeight="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3:39" ht="13.5" customHeight="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3:39" ht="13.5" customHeight="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3:39" ht="13.5" customHeight="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3:39" ht="13.5" customHeight="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3:39" ht="13.5" customHeight="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3:39" ht="13.5" customHeight="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3:39" ht="13.5" customHeight="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3:39" ht="13.5" customHeight="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3:39" ht="13.5" customHeight="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3:39" ht="13.5" customHeight="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3:39" ht="13.5" customHeight="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3:39" ht="13.5" customHeight="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3:39" ht="13.5" customHeight="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3:39" ht="13.5" customHeight="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3:39" ht="13.5" customHeight="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3:39" ht="13.5" customHeight="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3:39" ht="13.5" customHeight="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3:39" ht="13.5" customHeight="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3:39" ht="13.5" customHeight="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3:39" ht="13.5" customHeight="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3:39" ht="13.5" customHeight="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3:39" ht="13.5" customHeight="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3:39" ht="13.5" customHeight="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3:39" ht="13.5" customHeight="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3:39" ht="13.5" customHeight="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3:39" ht="13.5" customHeight="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3:39" ht="13.5" customHeight="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3:39" ht="13.5" customHeight="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3:39" ht="13.5" customHeight="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sheetData>
  <mergeCells count="21">
    <mergeCell ref="F1:I1"/>
    <mergeCell ref="A3:AC3"/>
    <mergeCell ref="A2:C2"/>
    <mergeCell ref="D35:I35"/>
    <mergeCell ref="J6:N6"/>
    <mergeCell ref="AB31:AB32"/>
    <mergeCell ref="AB41:AC45"/>
    <mergeCell ref="AC23:AC24"/>
    <mergeCell ref="AC25:AC26"/>
    <mergeCell ref="AC27:AC28"/>
    <mergeCell ref="AC29:AC30"/>
    <mergeCell ref="AC31:AC32"/>
    <mergeCell ref="A5:E5"/>
    <mergeCell ref="F5:I5"/>
    <mergeCell ref="D2:E2"/>
    <mergeCell ref="F2:I2"/>
    <mergeCell ref="AB22:AC22"/>
    <mergeCell ref="D22:I22"/>
    <mergeCell ref="F4:I4"/>
    <mergeCell ref="D6:I6"/>
    <mergeCell ref="AB5:AC5"/>
  </mergeCells>
  <conditionalFormatting sqref="L8:L19">
    <cfRule type="cellIs" dxfId="11" priority="1" operator="between">
      <formula>$N$5+1</formula>
      <formula>7</formula>
    </cfRule>
  </conditionalFormatting>
  <conditionalFormatting sqref="L8:L19">
    <cfRule type="cellIs" dxfId="10" priority="2" operator="equal">
      <formula>N$5-2</formula>
    </cfRule>
  </conditionalFormatting>
  <conditionalFormatting sqref="L20">
    <cfRule type="cellIs" dxfId="9" priority="3" operator="between">
      <formula>$N$5+1</formula>
      <formula>7</formula>
    </cfRule>
  </conditionalFormatting>
  <conditionalFormatting sqref="J8:J20">
    <cfRule type="cellIs" dxfId="8" priority="4" operator="lessThan">
      <formula>$J$5</formula>
    </cfRule>
  </conditionalFormatting>
  <conditionalFormatting sqref="K8:K20">
    <cfRule type="cellIs" dxfId="7" priority="5" operator="lessThan">
      <formula>$K$5</formula>
    </cfRule>
  </conditionalFormatting>
  <conditionalFormatting sqref="D37:I45">
    <cfRule type="cellIs" dxfId="6" priority="6" operator="notBetween">
      <formula>1</formula>
      <formula>1</formula>
    </cfRule>
  </conditionalFormatting>
  <conditionalFormatting sqref="K26:K33">
    <cfRule type="cellIs" dxfId="5" priority="7" operator="greaterThan">
      <formula>3</formula>
    </cfRule>
  </conditionalFormatting>
  <conditionalFormatting sqref="K24">
    <cfRule type="cellIs" dxfId="4" priority="8" operator="greaterThan">
      <formula>2</formula>
    </cfRule>
  </conditionalFormatting>
  <conditionalFormatting sqref="K25">
    <cfRule type="cellIs" dxfId="3" priority="9" operator="greaterThan">
      <formula>4</formula>
    </cfRule>
  </conditionalFormatting>
  <conditionalFormatting sqref="N8:N20">
    <cfRule type="cellIs" dxfId="2" priority="10" operator="equal">
      <formula>+"ERR"</formula>
    </cfRule>
  </conditionalFormatting>
  <dataValidations count="1">
    <dataValidation type="list" allowBlank="1" showInputMessage="1" showErrorMessage="1" prompt=" - Select Position From here" sqref="D8:I20">
      <formula1>$C$24:$C$33</formula1>
    </dataValidation>
  </dataValidations>
  <pageMargins left="0.7" right="0.7" top="0.75" bottom="0.75" header="0" footer="0"/>
  <pageSetup orientation="landscape"/>
  <headerFooter>
    <oddFooter>&amp;LTHORNAPPLE VALLEY BASEBALL LEAGUE&amp;CYOUTH-ROOKIE VERSION&amp;RLine-Up Template v20130401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workbookViewId="0"/>
  </sheetViews>
  <sheetFormatPr defaultColWidth="14.44140625" defaultRowHeight="15" customHeight="1"/>
  <cols>
    <col min="1" max="1" width="10.44140625" customWidth="1"/>
    <col min="2" max="2" width="17.88671875" customWidth="1"/>
    <col min="3" max="10" width="9.109375" customWidth="1"/>
    <col min="11" max="11" width="8" customWidth="1"/>
  </cols>
  <sheetData>
    <row r="1" spans="1:11" ht="20.25" customHeight="1">
      <c r="A1" s="47" t="str">
        <f>+"Game Line-Up - "&amp;Input!A2</f>
        <v>Game Line-Up - TEAM NAME</v>
      </c>
      <c r="B1" s="47"/>
      <c r="C1" s="47"/>
      <c r="D1" s="47"/>
      <c r="E1" s="47"/>
      <c r="F1" s="47"/>
      <c r="G1" s="47"/>
      <c r="H1" s="47"/>
      <c r="I1" s="104">
        <f>Input!C4</f>
        <v>39193</v>
      </c>
      <c r="J1" s="84"/>
    </row>
    <row r="2" spans="1:11" ht="20.25" customHeight="1">
      <c r="A2" s="47"/>
      <c r="B2" s="47"/>
      <c r="C2" s="47"/>
      <c r="D2" s="47"/>
      <c r="E2" s="47"/>
      <c r="F2" s="47"/>
      <c r="G2" s="47"/>
      <c r="H2" s="47"/>
      <c r="I2" s="47"/>
      <c r="J2" s="47"/>
    </row>
    <row r="3" spans="1:11" ht="20.25" customHeight="1">
      <c r="A3" s="48" t="s">
        <v>1</v>
      </c>
      <c r="B3" s="49" t="str">
        <f>Input!F1</f>
        <v>Team Number - Team Sponsor &amp; Name</v>
      </c>
      <c r="C3" s="47"/>
      <c r="D3" s="47"/>
      <c r="E3" s="47"/>
      <c r="F3" s="48" t="s">
        <v>7</v>
      </c>
      <c r="G3" s="49" t="str">
        <f>Input!F4</f>
        <v>Team Number - Team Sponsor &amp; Name</v>
      </c>
      <c r="H3" s="47"/>
      <c r="I3" s="47"/>
      <c r="J3" s="47"/>
    </row>
    <row r="4" spans="1:11" ht="21" customHeight="1">
      <c r="A4" s="47"/>
      <c r="B4" s="49" t="str">
        <f>Input!F2</f>
        <v>Coach name</v>
      </c>
      <c r="C4" s="47"/>
      <c r="D4" s="47"/>
      <c r="E4" s="47"/>
      <c r="F4" s="47"/>
      <c r="G4" s="49" t="str">
        <f>Input!F5</f>
        <v>Coach name</v>
      </c>
      <c r="H4" s="47"/>
      <c r="I4" s="47"/>
      <c r="J4" s="47"/>
    </row>
    <row r="5" spans="1:11" ht="21" customHeight="1">
      <c r="A5" s="50"/>
      <c r="B5" s="51"/>
      <c r="C5" s="101" t="s">
        <v>13</v>
      </c>
      <c r="D5" s="102"/>
      <c r="E5" s="102"/>
      <c r="F5" s="102"/>
      <c r="G5" s="102"/>
      <c r="H5" s="102"/>
      <c r="I5" s="102"/>
      <c r="J5" s="103"/>
    </row>
    <row r="6" spans="1:11" ht="20.25" customHeight="1">
      <c r="A6" s="52" t="s">
        <v>12</v>
      </c>
      <c r="B6" s="53" t="s">
        <v>86</v>
      </c>
      <c r="C6" s="54">
        <v>1</v>
      </c>
      <c r="D6" s="54">
        <v>2</v>
      </c>
      <c r="E6" s="54">
        <v>3</v>
      </c>
      <c r="F6" s="54">
        <v>4</v>
      </c>
      <c r="G6" s="54">
        <v>5</v>
      </c>
      <c r="H6" s="54">
        <v>6</v>
      </c>
      <c r="I6" s="54">
        <v>7</v>
      </c>
      <c r="J6" s="55">
        <v>8</v>
      </c>
    </row>
    <row r="7" spans="1:11" ht="29.25" customHeight="1">
      <c r="A7" s="56">
        <f>Input!B8</f>
        <v>1</v>
      </c>
      <c r="B7" s="57" t="str">
        <f>Input!M8</f>
        <v>1</v>
      </c>
      <c r="C7" s="58" t="str">
        <f>IF(ISNA(VLOOKUP(Input!D8,Input!$C$24:$J$36,8,0)),"",VLOOKUP(Input!D8,Input!$C$24:$J$36,8,0))</f>
        <v/>
      </c>
      <c r="D7" s="58" t="str">
        <f>IF(ISNA(VLOOKUP(Input!E8,Input!$C$24:$J$36,8,0)),"",VLOOKUP(Input!E8,Input!$C$24:$J$36,8,0))</f>
        <v/>
      </c>
      <c r="E7" s="58" t="str">
        <f>IF(ISNA(VLOOKUP(Input!F8,Input!$C$24:$J$36,8,0)),"",VLOOKUP(Input!F8,Input!$C$24:$J$36,8,0))</f>
        <v/>
      </c>
      <c r="F7" s="58" t="str">
        <f>IF(ISNA(VLOOKUP(Input!G8,Input!$C$24:$J$36,8,0)),"",VLOOKUP(Input!G8,Input!$C$24:$J$36,8,0))</f>
        <v/>
      </c>
      <c r="G7" s="58" t="str">
        <f>IF(ISNA(VLOOKUP(Input!H8,Input!$C$24:$J$36,8,0)),"",VLOOKUP(Input!H8,Input!$C$24:$J$36,8,0))</f>
        <v/>
      </c>
      <c r="H7" s="58" t="str">
        <f>IF(ISNA(VLOOKUP(Input!I8,Input!$C$24:$J$36,8,0)),"",VLOOKUP(Input!I8,Input!$C$24:$J$36,8,0))</f>
        <v/>
      </c>
      <c r="I7" s="58"/>
      <c r="J7" s="59"/>
      <c r="K7" s="60"/>
    </row>
    <row r="8" spans="1:11" ht="29.25" customHeight="1">
      <c r="A8" s="61">
        <f>Input!B9</f>
        <v>2</v>
      </c>
      <c r="B8" s="62" t="str">
        <f>Input!M9</f>
        <v>2</v>
      </c>
      <c r="C8" s="63" t="str">
        <f>IF(ISNA(VLOOKUP(Input!D9,Input!$C$24:$J$36,8,0)),"",VLOOKUP(Input!D9,Input!$C$24:$J$36,8,0))</f>
        <v/>
      </c>
      <c r="D8" s="63" t="str">
        <f>IF(ISNA(VLOOKUP(Input!E9,Input!$C$24:$J$36,8,0)),"",VLOOKUP(Input!E9,Input!$C$24:$J$36,8,0))</f>
        <v/>
      </c>
      <c r="E8" s="63" t="str">
        <f>IF(ISNA(VLOOKUP(Input!F9,Input!$C$24:$J$36,8,0)),"",VLOOKUP(Input!F9,Input!$C$24:$J$36,8,0))</f>
        <v/>
      </c>
      <c r="F8" s="63" t="str">
        <f>IF(ISNA(VLOOKUP(Input!G9,Input!$C$24:$J$36,8,0)),"",VLOOKUP(Input!G9,Input!$C$24:$J$36,8,0))</f>
        <v/>
      </c>
      <c r="G8" s="63" t="str">
        <f>IF(ISNA(VLOOKUP(Input!H9,Input!$C$24:$J$36,8,0)),"",VLOOKUP(Input!H9,Input!$C$24:$J$36,8,0))</f>
        <v/>
      </c>
      <c r="H8" s="63" t="str">
        <f>IF(ISNA(VLOOKUP(Input!I9,Input!$C$24:$J$36,8,0)),"",VLOOKUP(Input!I9,Input!$C$24:$J$36,8,0))</f>
        <v/>
      </c>
      <c r="I8" s="63"/>
      <c r="J8" s="64"/>
      <c r="K8" s="60"/>
    </row>
    <row r="9" spans="1:11" ht="29.25" customHeight="1">
      <c r="A9" s="56">
        <f>Input!B10</f>
        <v>3</v>
      </c>
      <c r="B9" s="57" t="str">
        <f>Input!M10</f>
        <v>3</v>
      </c>
      <c r="C9" s="58" t="str">
        <f>IF(ISNA(VLOOKUP(Input!D10,Input!$C$24:$J$36,8,0)),"",VLOOKUP(Input!D10,Input!$C$24:$J$36,8,0))</f>
        <v/>
      </c>
      <c r="D9" s="58" t="str">
        <f>IF(ISNA(VLOOKUP(Input!E10,Input!$C$24:$J$36,8,0)),"",VLOOKUP(Input!E10,Input!$C$24:$J$36,8,0))</f>
        <v/>
      </c>
      <c r="E9" s="58" t="str">
        <f>IF(ISNA(VLOOKUP(Input!F10,Input!$C$24:$J$36,8,0)),"",VLOOKUP(Input!F10,Input!$C$24:$J$36,8,0))</f>
        <v/>
      </c>
      <c r="F9" s="58" t="str">
        <f>IF(ISNA(VLOOKUP(Input!G10,Input!$C$24:$J$36,8,0)),"",VLOOKUP(Input!G10,Input!$C$24:$J$36,8,0))</f>
        <v/>
      </c>
      <c r="G9" s="58" t="str">
        <f>IF(ISNA(VLOOKUP(Input!H10,Input!$C$24:$J$36,8,0)),"",VLOOKUP(Input!H10,Input!$C$24:$J$36,8,0))</f>
        <v/>
      </c>
      <c r="H9" s="58" t="str">
        <f>IF(ISNA(VLOOKUP(Input!I10,Input!$C$24:$J$36,8,0)),"",VLOOKUP(Input!I10,Input!$C$24:$J$36,8,0))</f>
        <v/>
      </c>
      <c r="I9" s="58"/>
      <c r="J9" s="59"/>
      <c r="K9" s="60"/>
    </row>
    <row r="10" spans="1:11" ht="29.25" customHeight="1">
      <c r="A10" s="61">
        <f>Input!B11</f>
        <v>4</v>
      </c>
      <c r="B10" s="62" t="str">
        <f>Input!M11</f>
        <v>4</v>
      </c>
      <c r="C10" s="63" t="str">
        <f>IF(ISNA(VLOOKUP(Input!D11,Input!$C$24:$J$36,8,0)),"",VLOOKUP(Input!D11,Input!$C$24:$J$36,8,0))</f>
        <v/>
      </c>
      <c r="D10" s="63" t="str">
        <f>IF(ISNA(VLOOKUP(Input!E11,Input!$C$24:$J$36,8,0)),"",VLOOKUP(Input!E11,Input!$C$24:$J$36,8,0))</f>
        <v/>
      </c>
      <c r="E10" s="63" t="str">
        <f>IF(ISNA(VLOOKUP(Input!F11,Input!$C$24:$J$36,8,0)),"",VLOOKUP(Input!F11,Input!$C$24:$J$36,8,0))</f>
        <v/>
      </c>
      <c r="F10" s="63" t="str">
        <f>IF(ISNA(VLOOKUP(Input!G11,Input!$C$24:$J$36,8,0)),"",VLOOKUP(Input!G11,Input!$C$24:$J$36,8,0))</f>
        <v/>
      </c>
      <c r="G10" s="63" t="str">
        <f>IF(ISNA(VLOOKUP(Input!H11,Input!$C$24:$J$36,8,0)),"",VLOOKUP(Input!H11,Input!$C$24:$J$36,8,0))</f>
        <v/>
      </c>
      <c r="H10" s="63" t="str">
        <f>IF(ISNA(VLOOKUP(Input!I11,Input!$C$24:$J$36,8,0)),"",VLOOKUP(Input!I11,Input!$C$24:$J$36,8,0))</f>
        <v/>
      </c>
      <c r="I10" s="63"/>
      <c r="J10" s="64"/>
      <c r="K10" s="60"/>
    </row>
    <row r="11" spans="1:11" ht="29.25" customHeight="1">
      <c r="A11" s="56">
        <f>Input!B12</f>
        <v>5</v>
      </c>
      <c r="B11" s="57" t="str">
        <f>Input!M12</f>
        <v>5</v>
      </c>
      <c r="C11" s="58" t="str">
        <f>IF(ISNA(VLOOKUP(Input!D12,Input!$C$24:$J$36,8,0)),"",VLOOKUP(Input!D12,Input!$C$24:$J$36,8,0))</f>
        <v/>
      </c>
      <c r="D11" s="58" t="str">
        <f>IF(ISNA(VLOOKUP(Input!E12,Input!$C$24:$J$36,8,0)),"",VLOOKUP(Input!E12,Input!$C$24:$J$36,8,0))</f>
        <v/>
      </c>
      <c r="E11" s="58" t="str">
        <f>IF(ISNA(VLOOKUP(Input!F12,Input!$C$24:$J$36,8,0)),"",VLOOKUP(Input!F12,Input!$C$24:$J$36,8,0))</f>
        <v/>
      </c>
      <c r="F11" s="58" t="str">
        <f>IF(ISNA(VLOOKUP(Input!G12,Input!$C$24:$J$36,8,0)),"",VLOOKUP(Input!G12,Input!$C$24:$J$36,8,0))</f>
        <v/>
      </c>
      <c r="G11" s="58" t="str">
        <f>IF(ISNA(VLOOKUP(Input!H12,Input!$C$24:$J$36,8,0)),"",VLOOKUP(Input!H12,Input!$C$24:$J$36,8,0))</f>
        <v/>
      </c>
      <c r="H11" s="58" t="str">
        <f>IF(ISNA(VLOOKUP(Input!I12,Input!$C$24:$J$36,8,0)),"",VLOOKUP(Input!I12,Input!$C$24:$J$36,8,0))</f>
        <v/>
      </c>
      <c r="I11" s="58"/>
      <c r="J11" s="59"/>
      <c r="K11" s="60"/>
    </row>
    <row r="12" spans="1:11" ht="29.25" customHeight="1">
      <c r="A12" s="61">
        <f>Input!B13</f>
        <v>6</v>
      </c>
      <c r="B12" s="62" t="str">
        <f>Input!M13</f>
        <v>6</v>
      </c>
      <c r="C12" s="63" t="str">
        <f>IF(ISNA(VLOOKUP(Input!D13,Input!$C$24:$J$36,8,0)),"",VLOOKUP(Input!D13,Input!$C$24:$J$36,8,0))</f>
        <v/>
      </c>
      <c r="D12" s="63" t="str">
        <f>IF(ISNA(VLOOKUP(Input!E13,Input!$C$24:$J$36,8,0)),"",VLOOKUP(Input!E13,Input!$C$24:$J$36,8,0))</f>
        <v/>
      </c>
      <c r="E12" s="63" t="str">
        <f>IF(ISNA(VLOOKUP(Input!F13,Input!$C$24:$J$36,8,0)),"",VLOOKUP(Input!F13,Input!$C$24:$J$36,8,0))</f>
        <v/>
      </c>
      <c r="F12" s="63" t="str">
        <f>IF(ISNA(VLOOKUP(Input!G13,Input!$C$24:$J$36,8,0)),"",VLOOKUP(Input!G13,Input!$C$24:$J$36,8,0))</f>
        <v/>
      </c>
      <c r="G12" s="63" t="str">
        <f>IF(ISNA(VLOOKUP(Input!H13,Input!$C$24:$J$36,8,0)),"",VLOOKUP(Input!H13,Input!$C$24:$J$36,8,0))</f>
        <v/>
      </c>
      <c r="H12" s="63" t="str">
        <f>IF(ISNA(VLOOKUP(Input!I13,Input!$C$24:$J$36,8,0)),"",VLOOKUP(Input!I13,Input!$C$24:$J$36,8,0))</f>
        <v/>
      </c>
      <c r="I12" s="63"/>
      <c r="J12" s="64"/>
      <c r="K12" s="60"/>
    </row>
    <row r="13" spans="1:11" ht="29.25" customHeight="1">
      <c r="A13" s="56">
        <f>Input!B14</f>
        <v>7</v>
      </c>
      <c r="B13" s="57" t="str">
        <f>Input!M14</f>
        <v>7</v>
      </c>
      <c r="C13" s="58" t="str">
        <f>IF(ISNA(VLOOKUP(Input!D14,Input!$C$24:$J$36,8,0)),"",VLOOKUP(Input!D14,Input!$C$24:$J$36,8,0))</f>
        <v/>
      </c>
      <c r="D13" s="58" t="str">
        <f>IF(ISNA(VLOOKUP(Input!E14,Input!$C$24:$J$36,8,0)),"",VLOOKUP(Input!E14,Input!$C$24:$J$36,8,0))</f>
        <v/>
      </c>
      <c r="E13" s="58" t="str">
        <f>IF(ISNA(VLOOKUP(Input!F14,Input!$C$24:$J$36,8,0)),"",VLOOKUP(Input!F14,Input!$C$24:$J$36,8,0))</f>
        <v/>
      </c>
      <c r="F13" s="58" t="str">
        <f>IF(ISNA(VLOOKUP(Input!G14,Input!$C$24:$J$36,8,0)),"",VLOOKUP(Input!G14,Input!$C$24:$J$36,8,0))</f>
        <v/>
      </c>
      <c r="G13" s="58" t="str">
        <f>IF(ISNA(VLOOKUP(Input!H14,Input!$C$24:$J$36,8,0)),"",VLOOKUP(Input!H14,Input!$C$24:$J$36,8,0))</f>
        <v/>
      </c>
      <c r="H13" s="58" t="str">
        <f>IF(ISNA(VLOOKUP(Input!I14,Input!$C$24:$J$36,8,0)),"",VLOOKUP(Input!I14,Input!$C$24:$J$36,8,0))</f>
        <v/>
      </c>
      <c r="I13" s="58"/>
      <c r="J13" s="59"/>
      <c r="K13" s="60"/>
    </row>
    <row r="14" spans="1:11" ht="29.25" customHeight="1">
      <c r="A14" s="61">
        <f>Input!B15</f>
        <v>8</v>
      </c>
      <c r="B14" s="62" t="str">
        <f>Input!M15</f>
        <v>8</v>
      </c>
      <c r="C14" s="63" t="str">
        <f>IF(ISNA(VLOOKUP(Input!D15,Input!$C$24:$J$36,8,0)),"",VLOOKUP(Input!D15,Input!$C$24:$J$36,8,0))</f>
        <v/>
      </c>
      <c r="D14" s="63" t="str">
        <f>IF(ISNA(VLOOKUP(Input!E15,Input!$C$24:$J$36,8,0)),"",VLOOKUP(Input!E15,Input!$C$24:$J$36,8,0))</f>
        <v/>
      </c>
      <c r="E14" s="63" t="str">
        <f>IF(ISNA(VLOOKUP(Input!F15,Input!$C$24:$J$36,8,0)),"",VLOOKUP(Input!F15,Input!$C$24:$J$36,8,0))</f>
        <v/>
      </c>
      <c r="F14" s="63" t="str">
        <f>IF(ISNA(VLOOKUP(Input!G15,Input!$C$24:$J$36,8,0)),"",VLOOKUP(Input!G15,Input!$C$24:$J$36,8,0))</f>
        <v/>
      </c>
      <c r="G14" s="63" t="str">
        <f>IF(ISNA(VLOOKUP(Input!H15,Input!$C$24:$J$36,8,0)),"",VLOOKUP(Input!H15,Input!$C$24:$J$36,8,0))</f>
        <v/>
      </c>
      <c r="H14" s="63" t="str">
        <f>IF(ISNA(VLOOKUP(Input!I15,Input!$C$24:$J$36,8,0)),"",VLOOKUP(Input!I15,Input!$C$24:$J$36,8,0))</f>
        <v/>
      </c>
      <c r="I14" s="63"/>
      <c r="J14" s="64"/>
      <c r="K14" s="60"/>
    </row>
    <row r="15" spans="1:11" ht="29.25" customHeight="1">
      <c r="A15" s="56">
        <f>Input!B16</f>
        <v>9</v>
      </c>
      <c r="B15" s="57" t="str">
        <f>Input!M16</f>
        <v>9</v>
      </c>
      <c r="C15" s="58" t="str">
        <f>IF(ISNA(VLOOKUP(Input!D16,Input!$C$24:$J$36,8,0)),"",VLOOKUP(Input!D16,Input!$C$24:$J$36,8,0))</f>
        <v/>
      </c>
      <c r="D15" s="58" t="str">
        <f>IF(ISNA(VLOOKUP(Input!E16,Input!$C$24:$J$36,8,0)),"",VLOOKUP(Input!E16,Input!$C$24:$J$36,8,0))</f>
        <v/>
      </c>
      <c r="E15" s="58" t="str">
        <f>IF(ISNA(VLOOKUP(Input!F16,Input!$C$24:$J$36,8,0)),"",VLOOKUP(Input!F16,Input!$C$24:$J$36,8,0))</f>
        <v/>
      </c>
      <c r="F15" s="58" t="str">
        <f>IF(ISNA(VLOOKUP(Input!G16,Input!$C$24:$J$36,8,0)),"",VLOOKUP(Input!G16,Input!$C$24:$J$36,8,0))</f>
        <v/>
      </c>
      <c r="G15" s="58" t="str">
        <f>IF(ISNA(VLOOKUP(Input!H16,Input!$C$24:$J$36,8,0)),"",VLOOKUP(Input!H16,Input!$C$24:$J$36,8,0))</f>
        <v/>
      </c>
      <c r="H15" s="58" t="str">
        <f>IF(ISNA(VLOOKUP(Input!I16,Input!$C$24:$J$36,8,0)),"",VLOOKUP(Input!I16,Input!$C$24:$J$36,8,0))</f>
        <v/>
      </c>
      <c r="I15" s="58"/>
      <c r="J15" s="59"/>
      <c r="K15" s="60"/>
    </row>
    <row r="16" spans="1:11" ht="29.25" customHeight="1">
      <c r="A16" s="61">
        <f>Input!B17</f>
        <v>10</v>
      </c>
      <c r="B16" s="62" t="str">
        <f>Input!M17</f>
        <v>10</v>
      </c>
      <c r="C16" s="63" t="str">
        <f>IF(ISNA(VLOOKUP(Input!D17,Input!$C$24:$J$36,8,0)),"",VLOOKUP(Input!D17,Input!$C$24:$J$36,8,0))</f>
        <v/>
      </c>
      <c r="D16" s="63" t="str">
        <f>IF(ISNA(VLOOKUP(Input!E17,Input!$C$24:$J$36,8,0)),"",VLOOKUP(Input!E17,Input!$C$24:$J$36,8,0))</f>
        <v/>
      </c>
      <c r="E16" s="63" t="str">
        <f>IF(ISNA(VLOOKUP(Input!F17,Input!$C$24:$J$36,8,0)),"",VLOOKUP(Input!F17,Input!$C$24:$J$36,8,0))</f>
        <v/>
      </c>
      <c r="F16" s="63" t="str">
        <f>IF(ISNA(VLOOKUP(Input!G17,Input!$C$24:$J$36,8,0)),"",VLOOKUP(Input!G17,Input!$C$24:$J$36,8,0))</f>
        <v/>
      </c>
      <c r="G16" s="63" t="str">
        <f>IF(ISNA(VLOOKUP(Input!H17,Input!$C$24:$J$36,8,0)),"",VLOOKUP(Input!H17,Input!$C$24:$J$36,8,0))</f>
        <v/>
      </c>
      <c r="H16" s="63" t="str">
        <f>IF(ISNA(VLOOKUP(Input!I17,Input!$C$24:$J$36,8,0)),"",VLOOKUP(Input!I17,Input!$C$24:$J$36,8,0))</f>
        <v/>
      </c>
      <c r="I16" s="63"/>
      <c r="J16" s="64"/>
      <c r="K16" s="60"/>
    </row>
    <row r="17" spans="1:11" ht="29.25" customHeight="1">
      <c r="A17" s="56">
        <f>Input!B18</f>
        <v>11</v>
      </c>
      <c r="B17" s="57" t="str">
        <f>Input!M18</f>
        <v>11</v>
      </c>
      <c r="C17" s="58" t="str">
        <f>IF(ISNA(VLOOKUP(Input!D18,Input!$C$24:$J$36,8,0)),"",VLOOKUP(Input!D18,Input!$C$24:$J$36,8,0))</f>
        <v/>
      </c>
      <c r="D17" s="58" t="str">
        <f>IF(ISNA(VLOOKUP(Input!E18,Input!$C$24:$J$36,8,0)),"",VLOOKUP(Input!E18,Input!$C$24:$J$36,8,0))</f>
        <v/>
      </c>
      <c r="E17" s="58" t="str">
        <f>IF(ISNA(VLOOKUP(Input!F18,Input!$C$24:$J$36,8,0)),"",VLOOKUP(Input!F18,Input!$C$24:$J$36,8,0))</f>
        <v/>
      </c>
      <c r="F17" s="58" t="str">
        <f>IF(ISNA(VLOOKUP(Input!G18,Input!$C$24:$J$36,8,0)),"",VLOOKUP(Input!G18,Input!$C$24:$J$36,8,0))</f>
        <v/>
      </c>
      <c r="G17" s="58" t="str">
        <f>IF(ISNA(VLOOKUP(Input!H18,Input!$C$24:$J$36,8,0)),"",VLOOKUP(Input!H18,Input!$C$24:$J$36,8,0))</f>
        <v/>
      </c>
      <c r="H17" s="58" t="str">
        <f>IF(ISNA(VLOOKUP(Input!I18,Input!$C$24:$J$36,8,0)),"",VLOOKUP(Input!I18,Input!$C$24:$J$36,8,0))</f>
        <v/>
      </c>
      <c r="I17" s="58"/>
      <c r="J17" s="59"/>
      <c r="K17" s="60"/>
    </row>
    <row r="18" spans="1:11" ht="29.25" customHeight="1">
      <c r="A18" s="61">
        <f>Input!B19</f>
        <v>12</v>
      </c>
      <c r="B18" s="62" t="str">
        <f>Input!M19</f>
        <v>12</v>
      </c>
      <c r="C18" s="63" t="str">
        <f>IF(ISNA(VLOOKUP(Input!D19,Input!$C$24:$J$36,8,0)),"",VLOOKUP(Input!D19,Input!$C$24:$J$36,8,0))</f>
        <v/>
      </c>
      <c r="D18" s="63" t="str">
        <f>IF(ISNA(VLOOKUP(Input!E19,Input!$C$24:$J$36,8,0)),"",VLOOKUP(Input!E19,Input!$C$24:$J$36,8,0))</f>
        <v/>
      </c>
      <c r="E18" s="63" t="str">
        <f>IF(ISNA(VLOOKUP(Input!F19,Input!$C$24:$J$36,8,0)),"",VLOOKUP(Input!F19,Input!$C$24:$J$36,8,0))</f>
        <v/>
      </c>
      <c r="F18" s="63" t="str">
        <f>IF(ISNA(VLOOKUP(Input!G19,Input!$C$24:$J$36,8,0)),"",VLOOKUP(Input!G19,Input!$C$24:$J$36,8,0))</f>
        <v/>
      </c>
      <c r="G18" s="63" t="str">
        <f>IF(ISNA(VLOOKUP(Input!H19,Input!$C$24:$J$36,8,0)),"",VLOOKUP(Input!H19,Input!$C$24:$J$36,8,0))</f>
        <v/>
      </c>
      <c r="H18" s="63" t="str">
        <f>IF(ISNA(VLOOKUP(Input!I19,Input!$C$24:$J$36,8,0)),"",VLOOKUP(Input!I19,Input!$C$24:$J$36,8,0))</f>
        <v/>
      </c>
      <c r="I18" s="63"/>
      <c r="J18" s="64"/>
      <c r="K18" s="60"/>
    </row>
    <row r="19" spans="1:11" ht="29.25" customHeight="1">
      <c r="A19" s="65">
        <f>Input!B20</f>
        <v>0</v>
      </c>
      <c r="B19" s="66" t="str">
        <f>Input!M20</f>
        <v/>
      </c>
      <c r="C19" s="67" t="str">
        <f>IF(ISNA(VLOOKUP(Input!D20,Input!$C$24:$J$36,8,0)),"",VLOOKUP(Input!D20,Input!$C$24:$J$36,8,0))</f>
        <v/>
      </c>
      <c r="D19" s="67" t="str">
        <f>IF(ISNA(VLOOKUP(Input!E20,Input!$C$24:$J$36,8,0)),"",VLOOKUP(Input!E20,Input!$C$24:$J$36,8,0))</f>
        <v/>
      </c>
      <c r="E19" s="67" t="str">
        <f>IF(ISNA(VLOOKUP(Input!F20,Input!$C$24:$J$36,8,0)),"",VLOOKUP(Input!F20,Input!$C$24:$J$36,8,0))</f>
        <v/>
      </c>
      <c r="F19" s="67" t="str">
        <f>IF(ISNA(VLOOKUP(Input!G20,Input!$C$24:$J$36,8,0)),"",VLOOKUP(Input!G20,Input!$C$24:$J$36,8,0))</f>
        <v/>
      </c>
      <c r="G19" s="67" t="str">
        <f>IF(ISNA(VLOOKUP(Input!H20,Input!$C$24:$J$36,8,0)),"",VLOOKUP(Input!H20,Input!$C$24:$J$36,8,0))</f>
        <v/>
      </c>
      <c r="H19" s="67" t="str">
        <f>IF(ISNA(VLOOKUP(Input!I20,Input!$C$24:$J$36,8,0)),"",VLOOKUP(Input!I20,Input!$C$24:$J$36,8,0))</f>
        <v/>
      </c>
      <c r="I19" s="67"/>
      <c r="J19" s="68"/>
      <c r="K19" s="60"/>
    </row>
    <row r="20" spans="1:11" ht="21" customHeight="1">
      <c r="A20" s="47"/>
      <c r="B20" s="47"/>
      <c r="C20" s="47"/>
      <c r="D20" s="47"/>
      <c r="E20" s="47"/>
      <c r="F20" s="47"/>
      <c r="G20" s="47"/>
      <c r="H20" s="47"/>
      <c r="I20" s="47"/>
      <c r="J20" s="47"/>
    </row>
    <row r="21" spans="1:11" ht="20.25" customHeight="1">
      <c r="A21" s="47"/>
      <c r="B21" s="47"/>
      <c r="C21" s="47"/>
      <c r="D21" s="47"/>
      <c r="E21" s="47"/>
      <c r="F21" s="47"/>
      <c r="G21" s="47"/>
      <c r="H21" s="47"/>
      <c r="I21" s="47"/>
      <c r="J21" s="47"/>
    </row>
    <row r="22" spans="1:11" ht="21" customHeight="1">
      <c r="A22" s="47"/>
      <c r="B22" s="69"/>
      <c r="C22" s="47"/>
      <c r="D22" s="47"/>
      <c r="E22" s="47"/>
      <c r="F22" s="47"/>
      <c r="G22" s="47"/>
      <c r="H22" s="47"/>
      <c r="I22" s="47"/>
      <c r="J22" s="47"/>
    </row>
    <row r="23" spans="1:11" ht="21" customHeight="1">
      <c r="A23" s="47"/>
      <c r="B23" s="69"/>
      <c r="C23" s="47"/>
      <c r="D23" s="47"/>
      <c r="E23" s="47"/>
      <c r="F23" s="47"/>
      <c r="G23" s="47"/>
      <c r="H23" s="47"/>
      <c r="I23" s="47"/>
      <c r="J23" s="47"/>
    </row>
    <row r="24" spans="1:11" ht="21" customHeight="1">
      <c r="A24" s="47"/>
      <c r="B24" s="69"/>
      <c r="C24" s="47"/>
      <c r="D24" s="47"/>
      <c r="E24" s="47"/>
      <c r="F24" s="47"/>
      <c r="G24" s="47"/>
      <c r="H24" s="47"/>
      <c r="I24" s="47"/>
      <c r="J24" s="47"/>
    </row>
    <row r="25" spans="1:11" ht="21" customHeight="1">
      <c r="A25" s="47"/>
      <c r="B25" s="69"/>
      <c r="C25" s="47"/>
      <c r="D25" s="47"/>
      <c r="E25" s="47"/>
      <c r="F25" s="47"/>
      <c r="G25" s="47"/>
      <c r="H25" s="47"/>
      <c r="I25" s="47"/>
      <c r="J25" s="47"/>
    </row>
    <row r="26" spans="1:11" ht="21" customHeight="1">
      <c r="A26" s="47"/>
      <c r="B26" s="69"/>
      <c r="C26" s="47"/>
      <c r="D26" s="47"/>
      <c r="E26" s="47"/>
      <c r="F26" s="47"/>
      <c r="G26" s="47"/>
      <c r="H26" s="47"/>
      <c r="I26" s="47"/>
      <c r="J26" s="47"/>
    </row>
    <row r="27" spans="1:11" ht="21" customHeight="1">
      <c r="A27" s="47"/>
      <c r="B27" s="69"/>
      <c r="C27" s="47"/>
      <c r="D27" s="47"/>
      <c r="E27" s="47"/>
      <c r="F27" s="47"/>
      <c r="G27" s="47"/>
      <c r="H27" s="47"/>
      <c r="I27" s="47"/>
      <c r="J27" s="47"/>
    </row>
    <row r="28" spans="1:11" ht="21" customHeight="1">
      <c r="A28" s="47"/>
      <c r="B28" s="69"/>
      <c r="C28" s="47"/>
      <c r="D28" s="47"/>
      <c r="E28" s="47"/>
      <c r="F28" s="47"/>
      <c r="G28" s="47"/>
      <c r="H28" s="47"/>
      <c r="I28" s="47"/>
      <c r="J28" s="47"/>
    </row>
    <row r="29" spans="1:11" ht="21" customHeight="1">
      <c r="A29" s="47"/>
      <c r="B29" s="69"/>
      <c r="C29" s="47"/>
      <c r="D29" s="47"/>
      <c r="E29" s="47"/>
      <c r="F29" s="47"/>
      <c r="G29" s="47"/>
      <c r="H29" s="47"/>
      <c r="I29" s="47"/>
      <c r="J29" s="47"/>
    </row>
    <row r="30" spans="1:11" ht="21" customHeight="1">
      <c r="A30" s="47"/>
      <c r="B30" s="69"/>
      <c r="C30" s="47"/>
      <c r="D30" s="47"/>
      <c r="E30" s="47"/>
      <c r="F30" s="47"/>
      <c r="G30" s="47"/>
      <c r="H30" s="47"/>
      <c r="I30" s="47"/>
      <c r="J30" s="47"/>
    </row>
    <row r="31" spans="1:11" ht="21" customHeight="1">
      <c r="A31" s="47"/>
      <c r="B31" s="69"/>
      <c r="C31" s="47"/>
      <c r="D31" s="47"/>
      <c r="E31" s="47"/>
      <c r="F31" s="47"/>
      <c r="G31" s="47"/>
      <c r="H31" s="47"/>
      <c r="I31" s="47"/>
      <c r="J31" s="47"/>
    </row>
    <row r="32" spans="1:11" ht="20.25" customHeight="1">
      <c r="A32" s="47"/>
      <c r="B32" s="47"/>
      <c r="C32" s="47"/>
      <c r="D32" s="47"/>
      <c r="E32" s="47"/>
      <c r="F32" s="47"/>
      <c r="G32" s="47"/>
      <c r="H32" s="47"/>
      <c r="I32" s="47"/>
      <c r="J32" s="47"/>
    </row>
    <row r="33" spans="1:10" ht="20.25" customHeight="1">
      <c r="A33" s="47"/>
      <c r="B33" s="47"/>
      <c r="C33" s="47"/>
      <c r="D33" s="47"/>
      <c r="E33" s="47"/>
      <c r="F33" s="47"/>
      <c r="G33" s="47"/>
      <c r="H33" s="47"/>
      <c r="I33" s="47"/>
      <c r="J33" s="47"/>
    </row>
    <row r="34" spans="1:10" ht="20.25" customHeight="1">
      <c r="A34" s="47"/>
      <c r="B34" s="47"/>
      <c r="C34" s="47"/>
      <c r="D34" s="47"/>
      <c r="E34" s="47"/>
      <c r="F34" s="47"/>
      <c r="G34" s="47"/>
      <c r="H34" s="47"/>
      <c r="I34" s="47"/>
      <c r="J34" s="47"/>
    </row>
    <row r="35" spans="1:10" ht="20.25" customHeight="1">
      <c r="A35" s="47"/>
      <c r="B35" s="47"/>
      <c r="C35" s="47"/>
      <c r="D35" s="47"/>
      <c r="E35" s="47"/>
      <c r="F35" s="47"/>
      <c r="G35" s="47"/>
      <c r="H35" s="47"/>
      <c r="I35" s="47"/>
      <c r="J35" s="47"/>
    </row>
    <row r="36" spans="1:10" ht="20.25" customHeight="1">
      <c r="A36" s="47"/>
      <c r="B36" s="47"/>
      <c r="C36" s="47"/>
      <c r="D36" s="47"/>
      <c r="E36" s="47"/>
      <c r="F36" s="47"/>
      <c r="G36" s="47"/>
      <c r="H36" s="47"/>
      <c r="I36" s="47"/>
      <c r="J36" s="47"/>
    </row>
    <row r="37" spans="1:10" ht="20.25" customHeight="1">
      <c r="A37" s="47"/>
      <c r="B37" s="47"/>
      <c r="C37" s="47"/>
      <c r="D37" s="47"/>
      <c r="E37" s="47"/>
      <c r="F37" s="47"/>
      <c r="G37" s="47"/>
      <c r="H37" s="47"/>
      <c r="I37" s="47"/>
      <c r="J37" s="47"/>
    </row>
    <row r="38" spans="1:10" ht="20.25" customHeight="1">
      <c r="A38" s="47"/>
      <c r="B38" s="47"/>
      <c r="C38" s="47"/>
      <c r="D38" s="47"/>
      <c r="E38" s="47"/>
      <c r="F38" s="47"/>
      <c r="G38" s="47"/>
      <c r="H38" s="47"/>
      <c r="I38" s="47"/>
      <c r="J38" s="47"/>
    </row>
    <row r="39" spans="1:10" ht="20.25" customHeight="1">
      <c r="A39" s="47"/>
      <c r="B39" s="47"/>
      <c r="C39" s="47"/>
      <c r="D39" s="47"/>
      <c r="E39" s="47"/>
      <c r="F39" s="47"/>
      <c r="G39" s="47"/>
      <c r="H39" s="47"/>
      <c r="I39" s="47"/>
      <c r="J39" s="47"/>
    </row>
    <row r="40" spans="1:10" ht="20.25" customHeight="1">
      <c r="A40" s="47"/>
      <c r="B40" s="47"/>
      <c r="C40" s="47"/>
      <c r="D40" s="47"/>
      <c r="E40" s="47"/>
      <c r="F40" s="47"/>
      <c r="G40" s="47"/>
      <c r="H40" s="47"/>
      <c r="I40" s="47"/>
      <c r="J40" s="47"/>
    </row>
    <row r="41" spans="1:10" ht="20.25" customHeight="1">
      <c r="A41" s="47"/>
      <c r="B41" s="47"/>
      <c r="C41" s="47"/>
      <c r="D41" s="47"/>
      <c r="E41" s="47"/>
      <c r="F41" s="47"/>
      <c r="G41" s="47"/>
      <c r="H41" s="47"/>
      <c r="I41" s="47"/>
      <c r="J41" s="47"/>
    </row>
    <row r="42" spans="1:10" ht="20.25" customHeight="1">
      <c r="A42" s="47"/>
      <c r="B42" s="47"/>
      <c r="C42" s="47"/>
      <c r="D42" s="47"/>
      <c r="E42" s="47"/>
      <c r="F42" s="47"/>
      <c r="G42" s="47"/>
      <c r="H42" s="47"/>
      <c r="I42" s="47"/>
      <c r="J42" s="47"/>
    </row>
    <row r="43" spans="1:10" ht="20.25" customHeight="1">
      <c r="A43" s="47"/>
      <c r="B43" s="47"/>
      <c r="C43" s="47"/>
      <c r="D43" s="47"/>
      <c r="E43" s="47"/>
      <c r="F43" s="47"/>
      <c r="G43" s="47"/>
      <c r="H43" s="47"/>
      <c r="I43" s="47"/>
      <c r="J43" s="47"/>
    </row>
    <row r="44" spans="1:10" ht="20.25" customHeight="1">
      <c r="A44" s="47"/>
      <c r="B44" s="47"/>
      <c r="C44" s="47"/>
      <c r="D44" s="47"/>
      <c r="E44" s="47"/>
      <c r="F44" s="47"/>
      <c r="G44" s="47"/>
      <c r="H44" s="47"/>
      <c r="I44" s="47"/>
      <c r="J44" s="47"/>
    </row>
    <row r="45" spans="1:10" ht="20.25" customHeight="1">
      <c r="A45" s="47"/>
      <c r="B45" s="47"/>
      <c r="C45" s="47"/>
      <c r="D45" s="47"/>
      <c r="E45" s="47"/>
      <c r="F45" s="47"/>
      <c r="G45" s="47"/>
      <c r="H45" s="47"/>
      <c r="I45" s="47"/>
      <c r="J45" s="47"/>
    </row>
    <row r="46" spans="1:10" ht="20.25" customHeight="1">
      <c r="A46" s="47"/>
      <c r="B46" s="47"/>
      <c r="C46" s="47"/>
      <c r="D46" s="47"/>
      <c r="E46" s="47"/>
      <c r="F46" s="47"/>
      <c r="G46" s="47"/>
      <c r="H46" s="47"/>
      <c r="I46" s="47"/>
      <c r="J46" s="47"/>
    </row>
    <row r="47" spans="1:10" ht="20.25" customHeight="1">
      <c r="A47" s="47"/>
      <c r="B47" s="47"/>
      <c r="C47" s="47"/>
      <c r="D47" s="47"/>
      <c r="E47" s="47"/>
      <c r="F47" s="47"/>
      <c r="G47" s="47"/>
      <c r="H47" s="47"/>
      <c r="I47" s="47"/>
      <c r="J47" s="47"/>
    </row>
    <row r="48" spans="1:10" ht="20.25" customHeight="1">
      <c r="A48" s="47"/>
      <c r="B48" s="47"/>
      <c r="C48" s="47"/>
      <c r="D48" s="47"/>
      <c r="E48" s="47"/>
      <c r="F48" s="47"/>
      <c r="G48" s="47"/>
      <c r="H48" s="47"/>
      <c r="I48" s="47"/>
      <c r="J48" s="47"/>
    </row>
    <row r="49" spans="1:10" ht="20.25" customHeight="1">
      <c r="A49" s="47"/>
      <c r="B49" s="47"/>
      <c r="C49" s="47"/>
      <c r="D49" s="47"/>
      <c r="E49" s="47"/>
      <c r="F49" s="47"/>
      <c r="G49" s="47"/>
      <c r="H49" s="47"/>
      <c r="I49" s="47"/>
      <c r="J49" s="47"/>
    </row>
    <row r="50" spans="1:10" ht="20.25" customHeight="1">
      <c r="A50" s="47"/>
      <c r="B50" s="47"/>
      <c r="C50" s="47"/>
      <c r="D50" s="47"/>
      <c r="E50" s="47"/>
      <c r="F50" s="47"/>
      <c r="G50" s="47"/>
      <c r="H50" s="47"/>
      <c r="I50" s="47"/>
      <c r="J50" s="47"/>
    </row>
    <row r="51" spans="1:10" ht="20.25" customHeight="1">
      <c r="A51" s="47"/>
      <c r="B51" s="47"/>
      <c r="C51" s="47"/>
      <c r="D51" s="47"/>
      <c r="E51" s="47"/>
      <c r="F51" s="47"/>
      <c r="G51" s="47"/>
      <c r="H51" s="47"/>
      <c r="I51" s="47"/>
      <c r="J51" s="47"/>
    </row>
    <row r="52" spans="1:10" ht="20.25" customHeight="1">
      <c r="A52" s="47"/>
      <c r="B52" s="47"/>
      <c r="C52" s="47"/>
      <c r="D52" s="47"/>
      <c r="E52" s="47"/>
      <c r="F52" s="47"/>
      <c r="G52" s="47"/>
      <c r="H52" s="47"/>
      <c r="I52" s="47"/>
      <c r="J52" s="47"/>
    </row>
    <row r="53" spans="1:10" ht="20.25" customHeight="1">
      <c r="A53" s="47"/>
      <c r="B53" s="47"/>
      <c r="C53" s="47"/>
      <c r="D53" s="47"/>
      <c r="E53" s="47"/>
      <c r="F53" s="47"/>
      <c r="G53" s="47"/>
      <c r="H53" s="47"/>
      <c r="I53" s="47"/>
      <c r="J53" s="47"/>
    </row>
    <row r="54" spans="1:10" ht="20.25" customHeight="1">
      <c r="A54" s="47"/>
      <c r="B54" s="47"/>
      <c r="C54" s="47"/>
      <c r="D54" s="47"/>
      <c r="E54" s="47"/>
      <c r="F54" s="47"/>
      <c r="G54" s="47"/>
      <c r="H54" s="47"/>
      <c r="I54" s="47"/>
      <c r="J54" s="47"/>
    </row>
    <row r="55" spans="1:10" ht="20.25" customHeight="1">
      <c r="A55" s="47"/>
      <c r="B55" s="47"/>
      <c r="C55" s="47"/>
      <c r="D55" s="47"/>
      <c r="E55" s="47"/>
      <c r="F55" s="47"/>
      <c r="G55" s="47"/>
      <c r="H55" s="47"/>
      <c r="I55" s="47"/>
      <c r="J55" s="47"/>
    </row>
    <row r="56" spans="1:10" ht="20.25" customHeight="1">
      <c r="A56" s="47"/>
      <c r="B56" s="47"/>
      <c r="C56" s="47"/>
      <c r="D56" s="47"/>
      <c r="E56" s="47"/>
      <c r="F56" s="47"/>
      <c r="G56" s="47"/>
      <c r="H56" s="47"/>
      <c r="I56" s="47"/>
      <c r="J56" s="47"/>
    </row>
    <row r="57" spans="1:10" ht="20.25" customHeight="1">
      <c r="A57" s="47"/>
      <c r="B57" s="47"/>
      <c r="C57" s="47"/>
      <c r="D57" s="47"/>
      <c r="E57" s="47"/>
      <c r="F57" s="47"/>
      <c r="G57" s="47"/>
      <c r="H57" s="47"/>
      <c r="I57" s="47"/>
      <c r="J57" s="47"/>
    </row>
    <row r="58" spans="1:10" ht="20.25" customHeight="1">
      <c r="A58" s="47"/>
      <c r="B58" s="47"/>
      <c r="C58" s="47"/>
      <c r="D58" s="47"/>
      <c r="E58" s="47"/>
      <c r="F58" s="47"/>
      <c r="G58" s="47"/>
      <c r="H58" s="47"/>
      <c r="I58" s="47"/>
      <c r="J58" s="47"/>
    </row>
    <row r="59" spans="1:10" ht="20.25" customHeight="1">
      <c r="A59" s="47"/>
      <c r="B59" s="47"/>
      <c r="C59" s="47"/>
      <c r="D59" s="47"/>
      <c r="E59" s="47"/>
      <c r="F59" s="47"/>
      <c r="G59" s="47"/>
      <c r="H59" s="47"/>
      <c r="I59" s="47"/>
      <c r="J59" s="47"/>
    </row>
    <row r="60" spans="1:10" ht="20.25" customHeight="1">
      <c r="A60" s="47"/>
      <c r="B60" s="47"/>
      <c r="C60" s="47"/>
      <c r="D60" s="47"/>
      <c r="E60" s="47"/>
      <c r="F60" s="47"/>
      <c r="G60" s="47"/>
      <c r="H60" s="47"/>
      <c r="I60" s="47"/>
      <c r="J60" s="47"/>
    </row>
    <row r="61" spans="1:10" ht="20.25" customHeight="1">
      <c r="A61" s="47"/>
      <c r="B61" s="47"/>
      <c r="C61" s="47"/>
      <c r="D61" s="47"/>
      <c r="E61" s="47"/>
      <c r="F61" s="47"/>
      <c r="G61" s="47"/>
      <c r="H61" s="47"/>
      <c r="I61" s="47"/>
      <c r="J61" s="47"/>
    </row>
    <row r="62" spans="1:10" ht="20.25" customHeight="1">
      <c r="A62" s="47"/>
      <c r="B62" s="47"/>
      <c r="C62" s="47"/>
      <c r="D62" s="47"/>
      <c r="E62" s="47"/>
      <c r="F62" s="47"/>
      <c r="G62" s="47"/>
      <c r="H62" s="47"/>
      <c r="I62" s="47"/>
      <c r="J62" s="47"/>
    </row>
    <row r="63" spans="1:10" ht="20.25" customHeight="1">
      <c r="A63" s="47"/>
      <c r="B63" s="47"/>
      <c r="C63" s="47"/>
      <c r="D63" s="47"/>
      <c r="E63" s="47"/>
      <c r="F63" s="47"/>
      <c r="G63" s="47"/>
      <c r="H63" s="47"/>
      <c r="I63" s="47"/>
      <c r="J63" s="47"/>
    </row>
    <row r="64" spans="1:10" ht="20.25" customHeight="1">
      <c r="A64" s="47"/>
      <c r="B64" s="47"/>
      <c r="C64" s="47"/>
      <c r="D64" s="47"/>
      <c r="E64" s="47"/>
      <c r="F64" s="47"/>
      <c r="G64" s="47"/>
      <c r="H64" s="47"/>
      <c r="I64" s="47"/>
      <c r="J64" s="47"/>
    </row>
    <row r="65" spans="1:10" ht="20.25" customHeight="1">
      <c r="A65" s="47"/>
      <c r="B65" s="47"/>
      <c r="C65" s="47"/>
      <c r="D65" s="47"/>
      <c r="E65" s="47"/>
      <c r="F65" s="47"/>
      <c r="G65" s="47"/>
      <c r="H65" s="47"/>
      <c r="I65" s="47"/>
      <c r="J65" s="47"/>
    </row>
    <row r="66" spans="1:10" ht="20.25" customHeight="1">
      <c r="A66" s="47"/>
      <c r="B66" s="47"/>
      <c r="C66" s="47"/>
      <c r="D66" s="47"/>
      <c r="E66" s="47"/>
      <c r="F66" s="47"/>
      <c r="G66" s="47"/>
      <c r="H66" s="47"/>
      <c r="I66" s="47"/>
      <c r="J66" s="47"/>
    </row>
    <row r="67" spans="1:10" ht="20.25" customHeight="1">
      <c r="A67" s="47"/>
      <c r="B67" s="47"/>
      <c r="C67" s="47"/>
      <c r="D67" s="47"/>
      <c r="E67" s="47"/>
      <c r="F67" s="47"/>
      <c r="G67" s="47"/>
      <c r="H67" s="47"/>
      <c r="I67" s="47"/>
      <c r="J67" s="47"/>
    </row>
    <row r="68" spans="1:10" ht="20.25" customHeight="1">
      <c r="A68" s="47"/>
      <c r="B68" s="47"/>
      <c r="C68" s="47"/>
      <c r="D68" s="47"/>
      <c r="E68" s="47"/>
      <c r="F68" s="47"/>
      <c r="G68" s="47"/>
      <c r="H68" s="47"/>
      <c r="I68" s="47"/>
      <c r="J68" s="47"/>
    </row>
    <row r="69" spans="1:10" ht="20.25" customHeight="1">
      <c r="A69" s="47"/>
      <c r="B69" s="47"/>
      <c r="C69" s="47"/>
      <c r="D69" s="47"/>
      <c r="E69" s="47"/>
      <c r="F69" s="47"/>
      <c r="G69" s="47"/>
      <c r="H69" s="47"/>
      <c r="I69" s="47"/>
      <c r="J69" s="47"/>
    </row>
    <row r="70" spans="1:10" ht="20.25" customHeight="1">
      <c r="A70" s="47"/>
      <c r="B70" s="47"/>
      <c r="C70" s="47"/>
      <c r="D70" s="47"/>
      <c r="E70" s="47"/>
      <c r="F70" s="47"/>
      <c r="G70" s="47"/>
      <c r="H70" s="47"/>
      <c r="I70" s="47"/>
      <c r="J70" s="47"/>
    </row>
    <row r="71" spans="1:10" ht="20.25" customHeight="1">
      <c r="A71" s="47"/>
      <c r="B71" s="47"/>
      <c r="C71" s="47"/>
      <c r="D71" s="47"/>
      <c r="E71" s="47"/>
      <c r="F71" s="47"/>
      <c r="G71" s="47"/>
      <c r="H71" s="47"/>
      <c r="I71" s="47"/>
      <c r="J71" s="47"/>
    </row>
    <row r="72" spans="1:10" ht="20.25" customHeight="1">
      <c r="A72" s="47"/>
      <c r="B72" s="47"/>
      <c r="C72" s="47"/>
      <c r="D72" s="47"/>
      <c r="E72" s="47"/>
      <c r="F72" s="47"/>
      <c r="G72" s="47"/>
      <c r="H72" s="47"/>
      <c r="I72" s="47"/>
      <c r="J72" s="47"/>
    </row>
    <row r="73" spans="1:10" ht="20.25" customHeight="1">
      <c r="A73" s="47"/>
      <c r="B73" s="47"/>
      <c r="C73" s="47"/>
      <c r="D73" s="47"/>
      <c r="E73" s="47"/>
      <c r="F73" s="47"/>
      <c r="G73" s="47"/>
      <c r="H73" s="47"/>
      <c r="I73" s="47"/>
      <c r="J73" s="47"/>
    </row>
    <row r="74" spans="1:10" ht="20.25" customHeight="1">
      <c r="A74" s="47"/>
      <c r="B74" s="47"/>
      <c r="C74" s="47"/>
      <c r="D74" s="47"/>
      <c r="E74" s="47"/>
      <c r="F74" s="47"/>
      <c r="G74" s="47"/>
      <c r="H74" s="47"/>
      <c r="I74" s="47"/>
      <c r="J74" s="47"/>
    </row>
    <row r="75" spans="1:10" ht="20.25" customHeight="1">
      <c r="A75" s="47"/>
      <c r="B75" s="47"/>
      <c r="C75" s="47"/>
      <c r="D75" s="47"/>
      <c r="E75" s="47"/>
      <c r="F75" s="47"/>
      <c r="G75" s="47"/>
      <c r="H75" s="47"/>
      <c r="I75" s="47"/>
      <c r="J75" s="47"/>
    </row>
    <row r="76" spans="1:10" ht="20.25" customHeight="1">
      <c r="A76" s="47"/>
      <c r="B76" s="47"/>
      <c r="C76" s="47"/>
      <c r="D76" s="47"/>
      <c r="E76" s="47"/>
      <c r="F76" s="47"/>
      <c r="G76" s="47"/>
      <c r="H76" s="47"/>
      <c r="I76" s="47"/>
      <c r="J76" s="47"/>
    </row>
    <row r="77" spans="1:10" ht="20.25" customHeight="1">
      <c r="A77" s="47"/>
      <c r="B77" s="47"/>
      <c r="C77" s="47"/>
      <c r="D77" s="47"/>
      <c r="E77" s="47"/>
      <c r="F77" s="47"/>
      <c r="G77" s="47"/>
      <c r="H77" s="47"/>
      <c r="I77" s="47"/>
      <c r="J77" s="47"/>
    </row>
    <row r="78" spans="1:10" ht="20.25" customHeight="1">
      <c r="A78" s="47"/>
      <c r="B78" s="47"/>
      <c r="C78" s="47"/>
      <c r="D78" s="47"/>
      <c r="E78" s="47"/>
      <c r="F78" s="47"/>
      <c r="G78" s="47"/>
      <c r="H78" s="47"/>
      <c r="I78" s="47"/>
      <c r="J78" s="47"/>
    </row>
    <row r="79" spans="1:10" ht="20.25" customHeight="1">
      <c r="A79" s="47"/>
      <c r="B79" s="47"/>
      <c r="C79" s="47"/>
      <c r="D79" s="47"/>
      <c r="E79" s="47"/>
      <c r="F79" s="47"/>
      <c r="G79" s="47"/>
      <c r="H79" s="47"/>
      <c r="I79" s="47"/>
      <c r="J79" s="47"/>
    </row>
    <row r="80" spans="1:10" ht="20.25" customHeight="1">
      <c r="A80" s="47"/>
      <c r="B80" s="47"/>
      <c r="C80" s="47"/>
      <c r="D80" s="47"/>
      <c r="E80" s="47"/>
      <c r="F80" s="47"/>
      <c r="G80" s="47"/>
      <c r="H80" s="47"/>
      <c r="I80" s="47"/>
      <c r="J80" s="47"/>
    </row>
    <row r="81" spans="1:10" ht="20.25" customHeight="1">
      <c r="A81" s="47"/>
      <c r="B81" s="47"/>
      <c r="C81" s="47"/>
      <c r="D81" s="47"/>
      <c r="E81" s="47"/>
      <c r="F81" s="47"/>
      <c r="G81" s="47"/>
      <c r="H81" s="47"/>
      <c r="I81" s="47"/>
      <c r="J81" s="47"/>
    </row>
    <row r="82" spans="1:10" ht="20.25" customHeight="1">
      <c r="A82" s="47"/>
      <c r="B82" s="47"/>
      <c r="C82" s="47"/>
      <c r="D82" s="47"/>
      <c r="E82" s="47"/>
      <c r="F82" s="47"/>
      <c r="G82" s="47"/>
      <c r="H82" s="47"/>
      <c r="I82" s="47"/>
      <c r="J82" s="47"/>
    </row>
    <row r="83" spans="1:10" ht="20.25" customHeight="1">
      <c r="A83" s="47"/>
      <c r="B83" s="47"/>
      <c r="C83" s="47"/>
      <c r="D83" s="47"/>
      <c r="E83" s="47"/>
      <c r="F83" s="47"/>
      <c r="G83" s="47"/>
      <c r="H83" s="47"/>
      <c r="I83" s="47"/>
      <c r="J83" s="47"/>
    </row>
    <row r="84" spans="1:10" ht="20.25" customHeight="1">
      <c r="A84" s="47"/>
      <c r="B84" s="47"/>
      <c r="C84" s="47"/>
      <c r="D84" s="47"/>
      <c r="E84" s="47"/>
      <c r="F84" s="47"/>
      <c r="G84" s="47"/>
      <c r="H84" s="47"/>
      <c r="I84" s="47"/>
      <c r="J84" s="47"/>
    </row>
    <row r="85" spans="1:10" ht="20.25" customHeight="1">
      <c r="A85" s="47"/>
      <c r="B85" s="47"/>
      <c r="C85" s="47"/>
      <c r="D85" s="47"/>
      <c r="E85" s="47"/>
      <c r="F85" s="47"/>
      <c r="G85" s="47"/>
      <c r="H85" s="47"/>
      <c r="I85" s="47"/>
      <c r="J85" s="47"/>
    </row>
    <row r="86" spans="1:10" ht="20.25" customHeight="1">
      <c r="A86" s="47"/>
      <c r="B86" s="47"/>
      <c r="C86" s="47"/>
      <c r="D86" s="47"/>
      <c r="E86" s="47"/>
      <c r="F86" s="47"/>
      <c r="G86" s="47"/>
      <c r="H86" s="47"/>
      <c r="I86" s="47"/>
      <c r="J86" s="47"/>
    </row>
    <row r="87" spans="1:10" ht="20.25" customHeight="1">
      <c r="A87" s="47"/>
      <c r="B87" s="47"/>
      <c r="C87" s="47"/>
      <c r="D87" s="47"/>
      <c r="E87" s="47"/>
      <c r="F87" s="47"/>
      <c r="G87" s="47"/>
      <c r="H87" s="47"/>
      <c r="I87" s="47"/>
      <c r="J87" s="47"/>
    </row>
    <row r="88" spans="1:10" ht="20.25" customHeight="1">
      <c r="A88" s="47"/>
      <c r="B88" s="47"/>
      <c r="C88" s="47"/>
      <c r="D88" s="47"/>
      <c r="E88" s="47"/>
      <c r="F88" s="47"/>
      <c r="G88" s="47"/>
      <c r="H88" s="47"/>
      <c r="I88" s="47"/>
      <c r="J88" s="47"/>
    </row>
    <row r="89" spans="1:10" ht="20.25" customHeight="1">
      <c r="A89" s="47"/>
      <c r="B89" s="47"/>
      <c r="C89" s="47"/>
      <c r="D89" s="47"/>
      <c r="E89" s="47"/>
      <c r="F89" s="47"/>
      <c r="G89" s="47"/>
      <c r="H89" s="47"/>
      <c r="I89" s="47"/>
      <c r="J89" s="47"/>
    </row>
    <row r="90" spans="1:10" ht="20.25" customHeight="1">
      <c r="A90" s="47"/>
      <c r="B90" s="47"/>
      <c r="C90" s="47"/>
      <c r="D90" s="47"/>
      <c r="E90" s="47"/>
      <c r="F90" s="47"/>
      <c r="G90" s="47"/>
      <c r="H90" s="47"/>
      <c r="I90" s="47"/>
      <c r="J90" s="47"/>
    </row>
    <row r="91" spans="1:10" ht="20.25" customHeight="1">
      <c r="A91" s="47"/>
      <c r="B91" s="47"/>
      <c r="C91" s="47"/>
      <c r="D91" s="47"/>
      <c r="E91" s="47"/>
      <c r="F91" s="47"/>
      <c r="G91" s="47"/>
      <c r="H91" s="47"/>
      <c r="I91" s="47"/>
      <c r="J91" s="47"/>
    </row>
    <row r="92" spans="1:10" ht="20.25" customHeight="1">
      <c r="A92" s="47"/>
      <c r="B92" s="47"/>
      <c r="C92" s="47"/>
      <c r="D92" s="47"/>
      <c r="E92" s="47"/>
      <c r="F92" s="47"/>
      <c r="G92" s="47"/>
      <c r="H92" s="47"/>
      <c r="I92" s="47"/>
      <c r="J92" s="47"/>
    </row>
    <row r="93" spans="1:10" ht="20.25" customHeight="1">
      <c r="A93" s="47"/>
      <c r="B93" s="47"/>
      <c r="C93" s="47"/>
      <c r="D93" s="47"/>
      <c r="E93" s="47"/>
      <c r="F93" s="47"/>
      <c r="G93" s="47"/>
      <c r="H93" s="47"/>
      <c r="I93" s="47"/>
      <c r="J93" s="47"/>
    </row>
    <row r="94" spans="1:10" ht="20.25" customHeight="1">
      <c r="A94" s="47"/>
      <c r="B94" s="47"/>
      <c r="C94" s="47"/>
      <c r="D94" s="47"/>
      <c r="E94" s="47"/>
      <c r="F94" s="47"/>
      <c r="G94" s="47"/>
      <c r="H94" s="47"/>
      <c r="I94" s="47"/>
      <c r="J94" s="47"/>
    </row>
    <row r="95" spans="1:10" ht="20.25" customHeight="1">
      <c r="A95" s="47"/>
      <c r="B95" s="47"/>
      <c r="C95" s="47"/>
      <c r="D95" s="47"/>
      <c r="E95" s="47"/>
      <c r="F95" s="47"/>
      <c r="G95" s="47"/>
      <c r="H95" s="47"/>
      <c r="I95" s="47"/>
      <c r="J95" s="47"/>
    </row>
    <row r="96" spans="1:10" ht="20.25" customHeight="1">
      <c r="A96" s="47"/>
      <c r="B96" s="47"/>
      <c r="C96" s="47"/>
      <c r="D96" s="47"/>
      <c r="E96" s="47"/>
      <c r="F96" s="47"/>
      <c r="G96" s="47"/>
      <c r="H96" s="47"/>
      <c r="I96" s="47"/>
      <c r="J96" s="47"/>
    </row>
    <row r="97" spans="1:10" ht="20.25" customHeight="1">
      <c r="A97" s="47"/>
      <c r="B97" s="47"/>
      <c r="C97" s="47"/>
      <c r="D97" s="47"/>
      <c r="E97" s="47"/>
      <c r="F97" s="47"/>
      <c r="G97" s="47"/>
      <c r="H97" s="47"/>
      <c r="I97" s="47"/>
      <c r="J97" s="47"/>
    </row>
    <row r="98" spans="1:10" ht="20.25" customHeight="1">
      <c r="A98" s="47"/>
      <c r="B98" s="47"/>
      <c r="C98" s="47"/>
      <c r="D98" s="47"/>
      <c r="E98" s="47"/>
      <c r="F98" s="47"/>
      <c r="G98" s="47"/>
      <c r="H98" s="47"/>
      <c r="I98" s="47"/>
      <c r="J98" s="47"/>
    </row>
    <row r="99" spans="1:10" ht="20.25" customHeight="1">
      <c r="A99" s="47"/>
      <c r="B99" s="47"/>
      <c r="C99" s="47"/>
      <c r="D99" s="47"/>
      <c r="E99" s="47"/>
      <c r="F99" s="47"/>
      <c r="G99" s="47"/>
      <c r="H99" s="47"/>
      <c r="I99" s="47"/>
      <c r="J99" s="47"/>
    </row>
    <row r="100" spans="1:10" ht="20.25" customHeight="1">
      <c r="A100" s="47"/>
      <c r="B100" s="47"/>
      <c r="C100" s="47"/>
      <c r="D100" s="47"/>
      <c r="E100" s="47"/>
      <c r="F100" s="47"/>
      <c r="G100" s="47"/>
      <c r="H100" s="47"/>
      <c r="I100" s="47"/>
      <c r="J100" s="47"/>
    </row>
  </sheetData>
  <mergeCells count="2">
    <mergeCell ref="C5:J5"/>
    <mergeCell ref="I1:J1"/>
  </mergeCells>
  <pageMargins left="0.7" right="0.7" top="0.75" bottom="0.75" header="0" footer="0"/>
  <pageSetup orientation="landscape"/>
  <headerFooter>
    <oddFooter>&amp;LTHORNAPPLE VALLEY BASEBALL LEAGUE&amp;CYOUTH-MINOR VERSION&amp;RLine-Up Template v20070314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workbookViewId="0"/>
  </sheetViews>
  <sheetFormatPr defaultColWidth="14.44140625" defaultRowHeight="15" customHeight="1"/>
  <cols>
    <col min="1" max="9" width="8" customWidth="1"/>
    <col min="10" max="10" width="10.33203125" customWidth="1"/>
    <col min="11" max="11" width="8" customWidth="1"/>
  </cols>
  <sheetData>
    <row r="1" spans="1:10" ht="20.25" customHeight="1">
      <c r="A1" s="47" t="str">
        <f>+"Game Line-Up - "&amp;Input!A2</f>
        <v>Game Line-Up - TEAM NAME</v>
      </c>
      <c r="B1" s="47"/>
      <c r="C1" s="47"/>
      <c r="D1" s="47"/>
      <c r="E1" s="47"/>
      <c r="F1" s="47"/>
      <c r="G1" s="47"/>
      <c r="H1" s="47"/>
      <c r="I1" s="104">
        <f>Input!C4</f>
        <v>39193</v>
      </c>
      <c r="J1" s="84"/>
    </row>
    <row r="2" spans="1:10" ht="21" customHeight="1">
      <c r="B2" s="70" t="s">
        <v>87</v>
      </c>
      <c r="C2" s="5">
        <v>1</v>
      </c>
      <c r="D2" s="47"/>
      <c r="E2" s="47"/>
      <c r="F2" s="47"/>
      <c r="G2" s="47"/>
      <c r="H2" s="47"/>
      <c r="I2" s="47"/>
      <c r="J2" s="47"/>
    </row>
    <row r="3" spans="1:10" ht="12.75" customHeight="1">
      <c r="D3" s="105" t="s">
        <v>88</v>
      </c>
      <c r="E3" s="106"/>
      <c r="F3" s="105" t="s">
        <v>89</v>
      </c>
      <c r="G3" s="106"/>
    </row>
    <row r="4" spans="1:10" ht="13.5" customHeight="1">
      <c r="D4" s="71">
        <v>1</v>
      </c>
      <c r="E4" s="72" t="e">
        <f>Input!D31</f>
        <v>#N/A</v>
      </c>
      <c r="F4" s="71">
        <v>1</v>
      </c>
      <c r="G4" s="72" t="e">
        <f>Input!D32</f>
        <v>#N/A</v>
      </c>
    </row>
    <row r="5" spans="1:10" ht="12.75" customHeight="1">
      <c r="A5" s="105" t="s">
        <v>90</v>
      </c>
      <c r="B5" s="106"/>
      <c r="D5" s="71">
        <v>2</v>
      </c>
      <c r="E5" s="72" t="e">
        <f>Input!E31</f>
        <v>#N/A</v>
      </c>
      <c r="F5" s="71">
        <v>2</v>
      </c>
      <c r="G5" s="72" t="e">
        <f>Input!E32</f>
        <v>#N/A</v>
      </c>
      <c r="I5" s="105" t="s">
        <v>91</v>
      </c>
      <c r="J5" s="106"/>
    </row>
    <row r="6" spans="1:10" ht="12.75" customHeight="1">
      <c r="A6" s="71">
        <v>1</v>
      </c>
      <c r="B6" s="72" t="e">
        <f>Input!D30</f>
        <v>#N/A</v>
      </c>
      <c r="D6" s="71">
        <v>3</v>
      </c>
      <c r="E6" s="72" t="e">
        <f>Input!F31</f>
        <v>#N/A</v>
      </c>
      <c r="F6" s="71">
        <v>3</v>
      </c>
      <c r="G6" s="72" t="e">
        <f>Input!F32</f>
        <v>#N/A</v>
      </c>
      <c r="I6" s="71">
        <v>1</v>
      </c>
      <c r="J6" s="72" t="e">
        <f>Input!D33</f>
        <v>#N/A</v>
      </c>
    </row>
    <row r="7" spans="1:10" ht="12.75" customHeight="1">
      <c r="A7" s="71">
        <v>2</v>
      </c>
      <c r="B7" s="72" t="e">
        <f>Input!E30</f>
        <v>#N/A</v>
      </c>
      <c r="D7" s="71">
        <v>4</v>
      </c>
      <c r="E7" s="72" t="e">
        <f>Input!G31</f>
        <v>#N/A</v>
      </c>
      <c r="F7" s="71">
        <v>4</v>
      </c>
      <c r="G7" s="72" t="e">
        <f>Input!G32</f>
        <v>#N/A</v>
      </c>
      <c r="I7" s="71">
        <v>2</v>
      </c>
      <c r="J7" s="72" t="e">
        <f>Input!E33</f>
        <v>#N/A</v>
      </c>
    </row>
    <row r="8" spans="1:10" ht="12.75" customHeight="1">
      <c r="A8" s="71">
        <v>3</v>
      </c>
      <c r="B8" s="72" t="e">
        <f>Input!F30</f>
        <v>#N/A</v>
      </c>
      <c r="D8" s="71">
        <v>5</v>
      </c>
      <c r="E8" s="72" t="e">
        <f>Input!H31</f>
        <v>#N/A</v>
      </c>
      <c r="F8" s="71">
        <v>5</v>
      </c>
      <c r="G8" s="72" t="e">
        <f>Input!H32</f>
        <v>#N/A</v>
      </c>
      <c r="I8" s="71">
        <v>3</v>
      </c>
      <c r="J8" s="72" t="e">
        <f>Input!F33</f>
        <v>#N/A</v>
      </c>
    </row>
    <row r="9" spans="1:10" ht="12.75" customHeight="1">
      <c r="A9" s="71">
        <v>4</v>
      </c>
      <c r="B9" s="72" t="e">
        <f>Input!G30</f>
        <v>#N/A</v>
      </c>
      <c r="D9" s="71">
        <v>6</v>
      </c>
      <c r="E9" s="72" t="e">
        <f>Input!I31</f>
        <v>#N/A</v>
      </c>
      <c r="F9" s="71">
        <v>6</v>
      </c>
      <c r="G9" s="72" t="e">
        <f>Input!I32</f>
        <v>#N/A</v>
      </c>
      <c r="I9" s="71">
        <v>4</v>
      </c>
      <c r="J9" s="72" t="e">
        <f>Input!G33</f>
        <v>#N/A</v>
      </c>
    </row>
    <row r="10" spans="1:10" ht="13.5" customHeight="1">
      <c r="A10" s="71">
        <v>5</v>
      </c>
      <c r="B10" s="72" t="e">
        <f>Input!H30</f>
        <v>#N/A</v>
      </c>
      <c r="D10" s="73"/>
      <c r="E10" s="74"/>
      <c r="F10" s="73"/>
      <c r="G10" s="74"/>
      <c r="I10" s="71">
        <v>5</v>
      </c>
      <c r="J10" s="72" t="e">
        <f>Input!H33</f>
        <v>#N/A</v>
      </c>
    </row>
    <row r="11" spans="1:10" ht="13.5" customHeight="1">
      <c r="A11" s="71">
        <v>6</v>
      </c>
      <c r="B11" s="72" t="e">
        <f>Input!I30</f>
        <v>#N/A</v>
      </c>
      <c r="I11" s="71">
        <v>6</v>
      </c>
      <c r="J11" s="72" t="e">
        <f>Input!I33</f>
        <v>#N/A</v>
      </c>
    </row>
    <row r="12" spans="1:10" ht="13.5" customHeight="1">
      <c r="A12" s="73"/>
      <c r="B12" s="75"/>
      <c r="C12" s="105" t="s">
        <v>26</v>
      </c>
      <c r="D12" s="106"/>
      <c r="G12" s="105" t="s">
        <v>34</v>
      </c>
      <c r="H12" s="88"/>
      <c r="I12" s="73"/>
      <c r="J12" s="74"/>
    </row>
    <row r="13" spans="1:10" ht="12.75" customHeight="1">
      <c r="C13" s="71">
        <v>1</v>
      </c>
      <c r="D13" s="72" t="e">
        <f>Input!D28</f>
        <v>#N/A</v>
      </c>
      <c r="G13" s="71">
        <v>1</v>
      </c>
      <c r="H13" s="72" t="e">
        <f>Input!D27</f>
        <v>#N/A</v>
      </c>
    </row>
    <row r="14" spans="1:10" ht="12.75" customHeight="1">
      <c r="C14" s="71">
        <v>2</v>
      </c>
      <c r="D14" s="72" t="e">
        <f>Input!E28</f>
        <v>#N/A</v>
      </c>
      <c r="G14" s="71">
        <v>2</v>
      </c>
      <c r="H14" s="72" t="e">
        <f>Input!E27</f>
        <v>#N/A</v>
      </c>
    </row>
    <row r="15" spans="1:10" ht="12.75" customHeight="1">
      <c r="B15" s="76"/>
      <c r="C15" s="71">
        <v>3</v>
      </c>
      <c r="D15" s="72" t="e">
        <f>Input!F28</f>
        <v>#N/A</v>
      </c>
      <c r="G15" s="71">
        <v>3</v>
      </c>
      <c r="H15" s="72" t="e">
        <f>Input!F27</f>
        <v>#N/A</v>
      </c>
    </row>
    <row r="16" spans="1:10" ht="12.75" customHeight="1">
      <c r="C16" s="71">
        <v>4</v>
      </c>
      <c r="D16" s="72" t="e">
        <f>Input!G28</f>
        <v>#N/A</v>
      </c>
      <c r="G16" s="71">
        <v>4</v>
      </c>
      <c r="H16" s="72" t="e">
        <f>Input!G27</f>
        <v>#N/A</v>
      </c>
    </row>
    <row r="17" spans="1:10" ht="12.75" customHeight="1">
      <c r="C17" s="71">
        <v>5</v>
      </c>
      <c r="D17" s="72" t="e">
        <f>Input!H28</f>
        <v>#N/A</v>
      </c>
      <c r="G17" s="71">
        <v>5</v>
      </c>
      <c r="H17" s="72" t="e">
        <f>Input!H27</f>
        <v>#N/A</v>
      </c>
    </row>
    <row r="18" spans="1:10" ht="12.75" customHeight="1">
      <c r="C18" s="71">
        <v>6</v>
      </c>
      <c r="D18" s="72" t="e">
        <f>Input!I28</f>
        <v>#N/A</v>
      </c>
      <c r="G18" s="71">
        <v>6</v>
      </c>
      <c r="H18" s="72" t="e">
        <f>Input!I27</f>
        <v>#N/A</v>
      </c>
    </row>
    <row r="19" spans="1:10" ht="13.5" customHeight="1">
      <c r="C19" s="73"/>
      <c r="D19" s="74"/>
      <c r="G19" s="73"/>
      <c r="H19" s="74"/>
    </row>
    <row r="20" spans="1:10" ht="12.75" customHeight="1"/>
    <row r="21" spans="1:10" ht="12.75" customHeight="1"/>
    <row r="22" spans="1:10" ht="13.5" customHeight="1"/>
    <row r="23" spans="1:10" ht="12.75" customHeight="1">
      <c r="A23" s="105" t="s">
        <v>28</v>
      </c>
      <c r="B23" s="106"/>
      <c r="I23" s="105" t="s">
        <v>38</v>
      </c>
      <c r="J23" s="106"/>
    </row>
    <row r="24" spans="1:10" ht="12.75" customHeight="1">
      <c r="A24" s="71">
        <v>1</v>
      </c>
      <c r="B24" s="72" t="e">
        <f>Input!D29</f>
        <v>#N/A</v>
      </c>
      <c r="I24" s="71">
        <v>1</v>
      </c>
      <c r="J24" s="72" t="e">
        <f>Input!D26</f>
        <v>#N/A</v>
      </c>
    </row>
    <row r="25" spans="1:10" ht="12.75" customHeight="1">
      <c r="A25" s="71">
        <v>2</v>
      </c>
      <c r="B25" s="72" t="e">
        <f>Input!E29</f>
        <v>#N/A</v>
      </c>
      <c r="I25" s="71">
        <v>2</v>
      </c>
      <c r="J25" s="72" t="e">
        <f>Input!E26</f>
        <v>#N/A</v>
      </c>
    </row>
    <row r="26" spans="1:10" ht="12.75" customHeight="1">
      <c r="A26" s="71">
        <v>3</v>
      </c>
      <c r="B26" s="72" t="e">
        <f>Input!F29</f>
        <v>#N/A</v>
      </c>
      <c r="I26" s="71">
        <v>3</v>
      </c>
      <c r="J26" s="72" t="e">
        <f>Input!F26</f>
        <v>#N/A</v>
      </c>
    </row>
    <row r="27" spans="1:10" ht="12.75" customHeight="1">
      <c r="A27" s="71">
        <v>4</v>
      </c>
      <c r="B27" s="72" t="e">
        <f>Input!G29</f>
        <v>#N/A</v>
      </c>
      <c r="I27" s="71">
        <v>4</v>
      </c>
      <c r="J27" s="72" t="e">
        <f>Input!G26</f>
        <v>#N/A</v>
      </c>
    </row>
    <row r="28" spans="1:10" ht="12.75" customHeight="1">
      <c r="A28" s="71">
        <v>5</v>
      </c>
      <c r="B28" s="72" t="e">
        <f>Input!H29</f>
        <v>#N/A</v>
      </c>
      <c r="I28" s="71">
        <v>5</v>
      </c>
      <c r="J28" s="72" t="e">
        <f>Input!H26</f>
        <v>#N/A</v>
      </c>
    </row>
    <row r="29" spans="1:10" ht="12.75" customHeight="1">
      <c r="A29" s="71">
        <v>6</v>
      </c>
      <c r="B29" s="72" t="e">
        <f>Input!I29</f>
        <v>#N/A</v>
      </c>
      <c r="I29" s="71">
        <v>6</v>
      </c>
      <c r="J29" s="72" t="e">
        <f>Input!I26</f>
        <v>#N/A</v>
      </c>
    </row>
    <row r="30" spans="1:10" ht="13.5" customHeight="1">
      <c r="A30" s="73"/>
      <c r="B30" s="74"/>
      <c r="I30" s="73"/>
      <c r="J30" s="74"/>
    </row>
    <row r="31" spans="1:10" ht="12.75" customHeight="1"/>
    <row r="32" spans="1:10" ht="12.75" customHeight="1"/>
    <row r="33" spans="2:10" ht="13.5" customHeight="1"/>
    <row r="34" spans="2:10" ht="12.75" customHeight="1">
      <c r="B34" s="105" t="s">
        <v>27</v>
      </c>
      <c r="C34" s="106"/>
      <c r="H34" s="44"/>
      <c r="I34" s="77" t="s">
        <v>92</v>
      </c>
      <c r="J34" s="78"/>
    </row>
    <row r="35" spans="2:10" ht="12.75" customHeight="1">
      <c r="B35" s="71">
        <v>1</v>
      </c>
      <c r="C35" s="72" t="e">
        <f>Input!D24</f>
        <v>#N/A</v>
      </c>
      <c r="H35" s="71">
        <v>1</v>
      </c>
      <c r="I35" s="79" t="str">
        <f>'Printable Line-up'!B7</f>
        <v>1</v>
      </c>
      <c r="J35" s="72"/>
    </row>
    <row r="36" spans="2:10" ht="12.75" customHeight="1">
      <c r="B36" s="71">
        <v>2</v>
      </c>
      <c r="C36" s="72" t="e">
        <f>Input!E24</f>
        <v>#N/A</v>
      </c>
      <c r="H36" s="71">
        <v>2</v>
      </c>
      <c r="I36" s="79" t="str">
        <f>'Printable Line-up'!B8</f>
        <v>2</v>
      </c>
      <c r="J36" s="72"/>
    </row>
    <row r="37" spans="2:10" ht="12.75" customHeight="1">
      <c r="B37" s="71">
        <v>3</v>
      </c>
      <c r="C37" s="72" t="e">
        <f>Input!F24</f>
        <v>#N/A</v>
      </c>
      <c r="H37" s="71">
        <v>3</v>
      </c>
      <c r="I37" s="79" t="str">
        <f>'Printable Line-up'!B9</f>
        <v>3</v>
      </c>
      <c r="J37" s="72"/>
    </row>
    <row r="38" spans="2:10" ht="12.75" customHeight="1">
      <c r="B38" s="71">
        <v>4</v>
      </c>
      <c r="C38" s="72" t="e">
        <f>Input!G24</f>
        <v>#N/A</v>
      </c>
      <c r="H38" s="71">
        <v>4</v>
      </c>
      <c r="I38" s="79" t="str">
        <f>'Printable Line-up'!B10</f>
        <v>4</v>
      </c>
      <c r="J38" s="72"/>
    </row>
    <row r="39" spans="2:10" ht="13.5" customHeight="1">
      <c r="B39" s="71">
        <v>5</v>
      </c>
      <c r="C39" s="72" t="e">
        <f>Input!H24</f>
        <v>#N/A</v>
      </c>
      <c r="H39" s="71">
        <v>5</v>
      </c>
      <c r="I39" s="79" t="str">
        <f>'Printable Line-up'!B11</f>
        <v>5</v>
      </c>
      <c r="J39" s="72"/>
    </row>
    <row r="40" spans="2:10" ht="12.75" customHeight="1">
      <c r="B40" s="71">
        <v>6</v>
      </c>
      <c r="C40" s="72" t="e">
        <f>Input!I24</f>
        <v>#N/A</v>
      </c>
      <c r="E40" s="105" t="s">
        <v>30</v>
      </c>
      <c r="F40" s="106"/>
      <c r="H40" s="71">
        <v>6</v>
      </c>
      <c r="I40" s="79" t="str">
        <f>'Printable Line-up'!B12</f>
        <v>6</v>
      </c>
      <c r="J40" s="72"/>
    </row>
    <row r="41" spans="2:10" ht="13.5" customHeight="1">
      <c r="B41" s="73"/>
      <c r="C41" s="74"/>
      <c r="E41" s="71">
        <v>1</v>
      </c>
      <c r="F41" s="72" t="e">
        <f>Input!D25</f>
        <v>#N/A</v>
      </c>
      <c r="H41" s="71">
        <v>7</v>
      </c>
      <c r="I41" s="79" t="str">
        <f>'Printable Line-up'!B13</f>
        <v>7</v>
      </c>
      <c r="J41" s="72"/>
    </row>
    <row r="42" spans="2:10" ht="12.75" customHeight="1">
      <c r="E42" s="71">
        <v>2</v>
      </c>
      <c r="F42" s="72" t="e">
        <f>Input!E25</f>
        <v>#N/A</v>
      </c>
      <c r="H42" s="71">
        <v>8</v>
      </c>
      <c r="I42" s="79" t="str">
        <f>'Printable Line-up'!B14</f>
        <v>8</v>
      </c>
      <c r="J42" s="72"/>
    </row>
    <row r="43" spans="2:10" ht="12.75" customHeight="1">
      <c r="E43" s="71">
        <v>3</v>
      </c>
      <c r="F43" s="72" t="e">
        <f>Input!F25</f>
        <v>#N/A</v>
      </c>
      <c r="H43" s="71">
        <v>9</v>
      </c>
      <c r="I43" s="79" t="str">
        <f>'Printable Line-up'!B15</f>
        <v>9</v>
      </c>
      <c r="J43" s="72"/>
    </row>
    <row r="44" spans="2:10" ht="12.75" customHeight="1">
      <c r="E44" s="71">
        <v>4</v>
      </c>
      <c r="F44" s="72" t="e">
        <f>Input!G25</f>
        <v>#N/A</v>
      </c>
      <c r="H44" s="71">
        <v>10</v>
      </c>
      <c r="I44" s="79" t="str">
        <f>'Printable Line-up'!B16</f>
        <v>10</v>
      </c>
      <c r="J44" s="72"/>
    </row>
    <row r="45" spans="2:10" ht="12.75" customHeight="1">
      <c r="E45" s="71">
        <v>5</v>
      </c>
      <c r="F45" s="72" t="e">
        <f>Input!H25</f>
        <v>#N/A</v>
      </c>
      <c r="H45" s="71">
        <v>11</v>
      </c>
      <c r="I45" s="79" t="str">
        <f>'Printable Line-up'!B17</f>
        <v>11</v>
      </c>
      <c r="J45" s="72"/>
    </row>
    <row r="46" spans="2:10" ht="12.75" customHeight="1">
      <c r="E46" s="71">
        <v>6</v>
      </c>
      <c r="F46" s="72" t="e">
        <f>Input!I25</f>
        <v>#N/A</v>
      </c>
      <c r="H46" s="71">
        <v>12</v>
      </c>
      <c r="I46" s="79" t="str">
        <f>'Printable Line-up'!B18</f>
        <v>12</v>
      </c>
      <c r="J46" s="72"/>
    </row>
    <row r="47" spans="2:10" ht="13.5" customHeight="1">
      <c r="E47" s="73"/>
      <c r="F47" s="74"/>
      <c r="H47" s="73">
        <v>13</v>
      </c>
      <c r="I47" s="75" t="str">
        <f>'Printable Line-up'!B19</f>
        <v/>
      </c>
      <c r="J47" s="74"/>
    </row>
    <row r="48" spans="2:1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11">
    <mergeCell ref="B34:C34"/>
    <mergeCell ref="E40:F40"/>
    <mergeCell ref="G12:H12"/>
    <mergeCell ref="C12:D12"/>
    <mergeCell ref="I23:J23"/>
    <mergeCell ref="A23:B23"/>
    <mergeCell ref="I1:J1"/>
    <mergeCell ref="D3:E3"/>
    <mergeCell ref="F3:G3"/>
    <mergeCell ref="A5:B5"/>
    <mergeCell ref="I5:J5"/>
  </mergeCells>
  <conditionalFormatting sqref="B6:B11 E4:E9 G4:G9 J6:J11 H13:H18 D13:D18 B24:B29 C35:C40 F41:F46 J24:J29">
    <cfRule type="expression" dxfId="1" priority="1">
      <formula>A6=$C$2</formula>
    </cfRule>
  </conditionalFormatting>
  <conditionalFormatting sqref="A6:A12 D4:D10 F4:F10 I6:I12 G13:G19 C13:C19 A24:A30 B35:B41 E41:E47 I24:I30">
    <cfRule type="cellIs" dxfId="0" priority="2" operator="equal">
      <formula>$C$2</formula>
    </cfRule>
  </conditionalFormatting>
  <dataValidations count="1">
    <dataValidation type="decimal" allowBlank="1" showInputMessage="1" showErrorMessage="1" prompt=" - " sqref="C2">
      <formula1>1</formula1>
      <formula2>6</formula2>
    </dataValidation>
  </dataValidations>
  <pageMargins left="0.7" right="0.7" top="0.75" bottom="0.75" header="0" footer="0"/>
  <pageSetup orientation="landscape"/>
  <headerFooter>
    <oddFooter>&amp;LTHORNAPPLE VALLEY BASEBALL LEAGUE&amp;CYOUTH-MINOR VERSION&amp;RLine-Up Template v20080314</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Input</vt:lpstr>
      <vt:lpstr>Printable Line-up</vt:lpstr>
      <vt:lpstr>Graphical</vt:lpstr>
    </vt:vector>
  </TitlesOfParts>
  <Company>PG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Crampton</dc:creator>
  <cp:lastModifiedBy>Robertson, Scott</cp:lastModifiedBy>
  <cp:lastPrinted>2013-04-12T17:28:47Z</cp:lastPrinted>
  <dcterms:created xsi:type="dcterms:W3CDTF">2005-04-26T02:36:10Z</dcterms:created>
  <dcterms:modified xsi:type="dcterms:W3CDTF">2019-05-03T12:12:53Z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1128dc19-d981-43f6-91ef-f1d6396ec10c</vt:lpwstr>
  </property>
  <property fmtid="{D5CDD505-2E9C-101B-9397-08002B2CF9AE}" pid="3" name="Retention">
    <vt:lpwstr>P</vt:lpwstr>
  </property>
</Properties>
</file>